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90607\Desktop\"/>
    </mc:Choice>
  </mc:AlternateContent>
  <xr:revisionPtr revIDLastSave="0" documentId="13_ncr:1_{D5A2E614-E6A6-4878-88CF-EE734F884CD4}" xr6:coauthVersionLast="36" xr6:coauthVersionMax="36" xr10:uidLastSave="{00000000-0000-0000-0000-000000000000}"/>
  <bookViews>
    <workbookView xWindow="0" yWindow="0" windowWidth="15360" windowHeight="7635" tabRatio="8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C35"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<sst xmlns="http://schemas.openxmlformats.org/spreadsheetml/2006/main" count="1095" uniqueCount="596">
  <si>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</si>
  <si>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</si>
  <si>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</si>
  <si>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</si>
  <si>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</si>
  <si>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</si>
  <si>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</si>
  <si>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</si>
  <si>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</si>
  <si>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</si>
  <si>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</si>
  <si>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</si>
  <si>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</si>
  <si>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</si>
  <si>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</si>
  <si>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</si>
  <si>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</si>
  <si>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</si>
  <si>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</si>
  <si>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</si>
  <si>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</si>
  <si>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</si>
  <si>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</si>
  <si>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</si>
  <si>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</si>
  <si>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</si>
  <si>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</si>
  <si>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</si>
  <si>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</si>
  <si>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</si>
  <si>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</si>
  <si>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</si>
  <si>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</si>
  <si>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</si>
  <si>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</si>
  <si>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</si>
  <si>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</si>
  <si>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</si>
  <si>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</si>
  <si>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</si>
  <si>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</si>
  <si>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</si>
  <si>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</si>
  <si>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</si>
  <si>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</si>
  <si>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</si>
  <si>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</si>
  <si>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</si>
  <si>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</si>
  <si>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</si>
  <si>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</si>
  <si>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</si>
  <si>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</si>
  <si>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</si>
  <si>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</si>
  <si>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</si>
  <si>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</si>
  <si>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</si>
  <si>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</si>
  <si>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</si>
  <si>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</si>
  <si>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</si>
  <si>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</si>
  <si>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</si>
  <si>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</si>
  <si>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</si>
  <si>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</si>
  <si>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</si>
  <si>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</si>
  <si>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</si>
  <si>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</si>
  <si>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</si>
  <si>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</si>
  <si>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</si>
  <si>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</si>
  <si>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</si>
  <si>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</si>
  <si>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</si>
  <si>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</si>
  <si>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</si>
  <si>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</si>
  <si>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</si>
  <si>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</si>
  <si>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</si>
  <si>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</si>
  <si>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</si>
  <si>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</si>
  <si>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</si>
  <si>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</si>
  <si>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</si>
  <si>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</si>
  <si>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</si>
  <si>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</si>
  <si>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</si>
  <si>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</si>
  <si>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</si>
  <si>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</si>
  <si>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</si>
  <si>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阿蘇市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</si>
  <si>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</si>
  <si>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</si>
  <si>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</si>
  <si>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</si>
  <si>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</si>
  <si>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</si>
  <si>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</si>
  <si>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</si>
  <si>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</si>
  <si>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</si>
  <si>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</si>
  <si>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</si>
  <si>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</si>
  <si>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</si>
  <si>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</si>
  <si>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</si>
  <si>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</si>
  <si>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</si>
  <si>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</si>
  <si>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</si>
  <si>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</si>
  <si>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</si>
  <si>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</si>
  <si>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</si>
  <si>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</si>
  <si>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</si>
  <si>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</si>
  <si>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</si>
  <si>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</si>
  <si>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</si>
  <si>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</si>
  <si>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</si>
  <si>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</si>
  <si>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</si>
  <si>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</si>
  <si>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</si>
  <si>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</si>
  <si>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</si>
  <si>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</si>
  <si>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</si>
  <si>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</si>
  <si>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</si>
  <si>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</si>
  <si>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</si>
  <si>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</si>
  <si>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</si>
  <si>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</si>
  <si>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</si>
  <si>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</si>
  <si>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</si>
  <si>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</si>
  <si>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</si>
  <si>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</si>
  <si>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</si>
  <si>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</si>
  <si>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</si>
  <si>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</si>
  <si>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</si>
  <si>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</si>
  <si>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</si>
  <si>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</si>
  <si>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</si>
  <si>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</si>
  <si>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</si>
  <si>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</si>
  <si>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</si>
  <si>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</si>
  <si>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</si>
  <si>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</si>
  <si>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</si>
  <si>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</si>
  <si>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</si>
  <si>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</si>
  <si>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</si>
  <si>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</si>
  <si>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</si>
  <si>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</si>
  <si>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</si>
  <si>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</si>
  <si>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</si>
  <si>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</si>
  <si>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</si>
  <si>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</si>
  <si>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</si>
  <si>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</si>
  <si>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</si>
  <si>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</si>
  <si>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</si>
  <si>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</si>
  <si>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</si>
  <si>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</si>
  <si>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</si>
  <si>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</si>
  <si>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</si>
  <si>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</si>
  <si>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</si>
  <si>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</si>
  <si>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</si>
  <si>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</si>
  <si>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</si>
  <si>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</si>
  <si>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</si>
  <si>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</si>
  <si>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</si>
  <si>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</si>
  <si>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</si>
  <si>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</si>
  <si>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</si>
  <si>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</si>
  <si>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</si>
  <si>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</si>
  <si>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</si>
  <si>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</si>
  <si>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</si>
  <si>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</si>
  <si>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</si>
  <si>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</si>
  <si>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熊本県阿蘇市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</si>
  <si>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</si>
  <si>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</si>
  <si>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</si>
  <si>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</si>
  <si>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</si>
  <si>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</si>
  <si>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</si>
  <si>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</si>
  <si>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</si>
  <si>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</si>
  <si>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</si>
  <si>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</si>
  <si>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</si>
  <si>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</si>
  <si>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</si>
  <si>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</si>
  <si>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</si>
  <si>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</si>
  <si>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</si>
  <si>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</si>
  <si>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</si>
  <si>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</si>
  <si>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</si>
  <si>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</si>
  <si>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</si>
  <si>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</si>
  <si>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</si>
  <si>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</si>
  <si>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</si>
  <si>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</si>
  <si>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</si>
  <si>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</si>
  <si>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</si>
  <si>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</si>
  <si>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</si>
  <si>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</si>
  <si>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</si>
  <si>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</si>
  <si>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</si>
  <si>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</si>
  <si>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</si>
  <si>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</si>
  <si>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</si>
  <si>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</si>
  <si>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</si>
  <si>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</si>
  <si>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</si>
  <si>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</si>
  <si>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</si>
  <si>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</si>
  <si>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</si>
  <si>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</si>
  <si>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</si>
  <si>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</si>
  <si>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</si>
  <si>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</si>
  <si>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</si>
  <si>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</si>
  <si>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</si>
  <si>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</si>
  <si>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</si>
  <si>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</si>
  <si>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</si>
  <si>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</si>
  <si>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</si>
  <si>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</si>
  <si>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</si>
  <si>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</si>
  <si>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</si>
  <si>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</si>
  <si>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</si>
  <si>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</si>
  <si>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</si>
  <si>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</si>
  <si>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</si>
  <si>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</si>
  <si>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</si>
  <si>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</si>
  <si>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</si>
  <si>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</si>
  <si>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</si>
  <si>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</si>
  <si>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</si>
  <si>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</si>
  <si>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</si>
  <si>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</si>
  <si>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</si>
  <si>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</si>
  <si>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</si>
  <si>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</si>
  <si>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</si>
  <si>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</si>
  <si>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</si>
  <si>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</si>
  <si>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</si>
  <si>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</si>
  <si>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</si>
  <si>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</si>
  <si>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</si>
  <si>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</si>
  <si>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</si>
  <si>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</si>
  <si>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</si>
  <si>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</si>
  <si>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</si>
  <si>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</si>
  <si>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</si>
  <si>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</si>
  <si>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</si>
  <si>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</si>
  <si>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</si>
  <si>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</si>
  <si>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</si>
  <si>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</si>
  <si>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</si>
  <si>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</si>
  <si>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</si>
  <si>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</si>
  <si>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</si>
  <si>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</si>
  <si>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</si>
  <si>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</si>
  <si>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</si>
  <si>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</si>
  <si>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</si>
  <si>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</si>
  <si>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</si>
  <si>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</si>
  <si>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</si>
  <si>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</si>
  <si>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</si>
  <si>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</si>
  <si>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</si>
  <si>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</si>
  <si>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</si>
  <si>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</si>
  <si>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</si>
  <si>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</si>
  <si>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</si>
  <si>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</si>
  <si>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</si>
  <si>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</si>
  <si>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</si>
  <si>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</si>
  <si>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</si>
  <si>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</si>
  <si>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</si>
  <si>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</si>
  <si>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</si>
  <si>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</si>
  <si>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</si>
  <si>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</si>
  <si>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</si>
  <si>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</si>
  <si>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熊本県阿蘇市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</si>
  <si>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</si>
  <si>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</si>
  <si>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</si>
  <si>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</si>
  <si>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</si>
  <si>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</si>
  <si>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</si>
  <si>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</si>
  <si>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</si>
  <si>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</si>
  <si>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</si>
  <si>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</si>
  <si>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</si>
  <si>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</si>
  <si>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</si>
  <si>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</si>
  <si>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</si>
  <si>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</si>
  <si>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</si>
  <si>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</si>
  <si>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</si>
  <si>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</si>
  <si>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</si>
  <si>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</si>
  <si>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</si>
  <si>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</si>
  <si>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</si>
  <si>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</si>
  <si>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</si>
  <si>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</si>
  <si>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</si>
  <si>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</si>
  <si>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</si>
  <si>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</si>
  <si>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</si>
  <si>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</si>
  <si>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</si>
  <si>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阿蘇山観光事業特別会計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</si>
  <si>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</si>
  <si>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</si>
  <si>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</si>
  <si>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</si>
  <si>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</si>
  <si>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</si>
  <si>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</si>
  <si>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</si>
  <si>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</si>
  <si>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</si>
  <si>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</si>
  <si>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</si>
  <si>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</si>
  <si>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</si>
  <si>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</si>
  <si>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</si>
  <si>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</si>
  <si>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</si>
  <si>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</si>
  <si>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</si>
  <si>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</si>
  <si>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</si>
  <si>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</si>
  <si>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</si>
  <si>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</si>
  <si>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</si>
  <si>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</si>
  <si>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</si>
  <si>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</si>
  <si>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</si>
  <si>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</si>
  <si>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</si>
  <si>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</si>
  <si>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</si>
  <si>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</si>
  <si>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</si>
  <si>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</si>
  <si>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</si>
  <si>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</si>
  <si>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</si>
  <si>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</si>
  <si>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</si>
  <si>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</si>
  <si>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</si>
  <si>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</si>
  <si>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</si>
  <si>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</si>
  <si>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</si>
  <si>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</si>
  <si>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</si>
  <si>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</si>
  <si>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</si>
  <si>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</si>
  <si>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</si>
  <si>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</si>
  <si>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</si>
  <si>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</si>
  <si>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</si>
  <si>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</si>
  <si>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</si>
  <si>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</si>
  <si>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</si>
  <si>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</si>
  <si>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</si>
  <si>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</si>
  <si>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</si>
  <si>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</si>
  <si>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</si>
  <si>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</si>
  <si>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</si>
  <si>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</si>
  <si>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</si>
  <si>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</si>
  <si>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</si>
  <si>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</si>
  <si>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</si>
  <si>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</si>
  <si>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</si>
  <si>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</si>
  <si>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</si>
  <si>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</si>
  <si>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</si>
  <si>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</si>
  <si>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</si>
  <si>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</si>
  <si>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</si>
  <si>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</si>
  <si>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</si>
  <si>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</si>
  <si>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</si>
  <si>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</si>
  <si>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</si>
  <si>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</si>
  <si>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</si>
  <si>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</si>
  <si>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</si>
  <si>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</si>
  <si>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</si>
  <si>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</si>
  <si>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</si>
  <si>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</si>
  <si>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</si>
  <si>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</si>
  <si>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</si>
  <si>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</si>
  <si>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</si>
  <si>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</si>
  <si>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</si>
  <si>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</si>
  <si>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</si>
  <si>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</si>
  <si>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</si>
  <si>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</si>
  <si>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</si>
  <si>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</si>
  <si>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</si>
  <si>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</si>
  <si>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</si>
  <si>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</si>
  <si>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</si>
  <si>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</si>
  <si>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</si>
  <si>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</si>
  <si>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</si>
  <si>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</si>
  <si>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</si>
  <si>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</si>
  <si>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</si>
  <si>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</si>
  <si>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</si>
  <si>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</si>
  <si>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</si>
  <si>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</si>
  <si>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</si>
  <si>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</si>
  <si>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</si>
  <si>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</si>
  <si>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</si>
  <si>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</si>
  <si>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</si>
  <si>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</si>
  <si>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</si>
  <si>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</si>
  <si>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</si>
  <si>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</si>
  <si>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</si>
  <si>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</si>
  <si>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</si>
  <si>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</si>
  <si>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</si>
  <si>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6.07</t>
  </si>
  <si>
    <t>一般会計</t>
  </si>
  <si>
    <t>水道事業会計</t>
  </si>
  <si>
    <t>病院事業会計</t>
  </si>
  <si>
    <t>▲ 0.38</t>
  </si>
  <si>
    <t>介護保険事業特別会計</t>
  </si>
  <si>
    <t>国民健康保険事業特別会計</t>
  </si>
  <si>
    <t>下水道事業特別会計</t>
  </si>
  <si>
    <t>後期高齢者医療事業特別会計</t>
  </si>
  <si>
    <t>阿蘇山観光事業特別会計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</si>
  <si>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</si>
  <si>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</si>
  <si>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</si>
  <si>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</si>
  <si>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</si>
  <si>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</si>
  <si>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</si>
  <si>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</si>
  <si>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</si>
  <si>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阿蘇広域行政事務組合（特別養護老人ホーム阿蘇みやま荘特別会計）</t>
    <phoneticPr fontId="2"/>
  </si>
  <si>
    <t>阿蘇広域行政事務組合（養護老人ホーム湯の里荘特別会計）</t>
    <phoneticPr fontId="2"/>
  </si>
  <si>
    <t>阿蘇広域行政事務組合（一般会計）</t>
    <phoneticPr fontId="2"/>
  </si>
  <si>
    <t>熊本県市町村総合事務組合</t>
    <rPh sb="0" eb="6">
      <t>クマモトケンシチョウソン</t>
    </rPh>
    <rPh sb="6" eb="12">
      <t>ソウゴウジムクミアイ</t>
    </rPh>
    <phoneticPr fontId="2"/>
  </si>
  <si>
    <t>熊本県後期高齢者医療広域連合（一般会計）</t>
    <rPh sb="0" eb="3">
      <t>クマモトケン</t>
    </rPh>
    <rPh sb="3" eb="7">
      <t>コウキコウレイ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</si>
  <si>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</si>
  <si>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東阿蘇観光開発（株）</t>
    <rPh sb="0" eb="1">
      <t>ヒガシ</t>
    </rPh>
    <rPh sb="1" eb="3">
      <t>アソ</t>
    </rPh>
    <rPh sb="3" eb="5">
      <t>カンコウ</t>
    </rPh>
    <rPh sb="5" eb="7">
      <t>カイハツ</t>
    </rPh>
    <rPh sb="8" eb="9">
      <t>カブ</t>
    </rPh>
    <phoneticPr fontId="2"/>
  </si>
  <si>
    <t>一般財源法人阿蘇テレワークセンター</t>
    <rPh sb="0" eb="4">
      <t>イッパンザイゲン</t>
    </rPh>
    <rPh sb="4" eb="6">
      <t>ホウジン</t>
    </rPh>
    <rPh sb="6" eb="8">
      <t>アソ</t>
    </rPh>
    <phoneticPr fontId="2"/>
  </si>
  <si>
    <t>公益財団法人阿蘇グリーンストック</t>
    <rPh sb="0" eb="6">
      <t>コウエキザイダンホウジン</t>
    </rPh>
    <rPh sb="6" eb="8">
      <t>アソ</t>
    </rPh>
    <phoneticPr fontId="2"/>
  </si>
  <si>
    <t>株式会社まちづくり阿蘇一の宮</t>
    <rPh sb="0" eb="4">
      <t>カブシキカイシャ</t>
    </rPh>
    <rPh sb="9" eb="11">
      <t>アソ</t>
    </rPh>
    <rPh sb="11" eb="12">
      <t>イチ</t>
    </rPh>
    <rPh sb="13" eb="14">
      <t>ミヤ</t>
    </rPh>
    <phoneticPr fontId="2"/>
  </si>
  <si>
    <t>株式会社ASOワークネット</t>
    <rPh sb="0" eb="4">
      <t>カブシキカイシャ</t>
    </rPh>
    <phoneticPr fontId="2"/>
  </si>
  <si>
    <t>-</t>
    <phoneticPr fontId="2"/>
  </si>
  <si>
    <t>地域振興基金</t>
    <rPh sb="0" eb="6">
      <t>チイキシンコウキキン</t>
    </rPh>
    <phoneticPr fontId="5"/>
  </si>
  <si>
    <t>地域情報化基盤整備基金</t>
    <rPh sb="0" eb="2">
      <t>チイキ</t>
    </rPh>
    <rPh sb="2" eb="5">
      <t>ジョウホウカ</t>
    </rPh>
    <rPh sb="5" eb="11">
      <t>キバンセイビキキン</t>
    </rPh>
    <phoneticPr fontId="5"/>
  </si>
  <si>
    <t>公共施設管理基金</t>
    <rPh sb="0" eb="6">
      <t>コウキョウシセツカンリ</t>
    </rPh>
    <rPh sb="6" eb="8">
      <t>キキン</t>
    </rPh>
    <phoneticPr fontId="5"/>
  </si>
  <si>
    <t>平成28年熊本地震復興基金</t>
    <rPh sb="0" eb="2">
      <t>ヘイセイ</t>
    </rPh>
    <rPh sb="4" eb="5">
      <t>ネン</t>
    </rPh>
    <rPh sb="5" eb="9">
      <t>クマモトジシン</t>
    </rPh>
    <rPh sb="9" eb="11">
      <t>フッコウ</t>
    </rPh>
    <rPh sb="11" eb="13">
      <t>キキン</t>
    </rPh>
    <phoneticPr fontId="5"/>
  </si>
  <si>
    <t>教育施設整備基金</t>
    <rPh sb="0" eb="6">
      <t>キョウイクシセツセイビ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</si>
</sst>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E37-4029-AACB-4C49F0B001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88802</c:v>
                </c:pt>
                <c:pt idx="1">
                  <c:v>65933</c:v>
                </c:pt>
                <c:pt idx="2">
                  <c:v>110252</c:v>
                </c:pt>
                <c:pt idx="3">
                  <c:v>166266</c:v>
                </c:pt>
                <c:pt idx="4">
                  <c:v>124546</c:v>
                </c:pt>
              </c:numCache>
            </c:numRef>
          </c:val>
          <c:smooth val="0"/>
          <c:extLst>
            <c:ext xmlns:c16="http://schemas.microsoft.com/office/drawing/2014/chart" uri="{C3380CC4-5D6E-409C-BE32-E72D297353CC}">
              <c16:uniqueId val="{00000001-EE37-4029-AACB-4C49F0B001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13.13</c:v>
                </c:pt>
                <c:pt idx="1">
                  <c:v>12.75</c:v>
                </c:pt>
                <c:pt idx="2">
                  <c:v>14.8</c:v>
                </c:pt>
                <c:pt idx="3">
                  <c:v>8.49</c:v>
                </c:pt>
                <c:pt idx="4">
                  <c:v>11.25</c:v>
                </c:pt>
              </c:numCache>
            </c:numRef>
          </c:val>
          <c:extLst>
            <c:ext xmlns:c16="http://schemas.microsoft.com/office/drawing/2014/chart" uri="{C3380CC4-5D6E-409C-BE32-E72D297353CC}">
              <c16:uniqueId val="{00000000-D391-49B7-A5F0-4FAE21373A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15.11</c:v>
                </c:pt>
                <c:pt idx="1">
                  <c:v>16.649999999999999</c:v>
                </c:pt>
                <c:pt idx="2">
                  <c:v>16.54</c:v>
                </c:pt>
                <c:pt idx="3">
                  <c:v>16.28</c:v>
                </c:pt>
                <c:pt idx="4">
                  <c:v>15.91</c:v>
                </c:pt>
              </c:numCache>
            </c:numRef>
          </c:val>
          <c:extLst>
            <c:ext xmlns:c16="http://schemas.microsoft.com/office/drawing/2014/chart" uri="{C3380CC4-5D6E-409C-BE32-E72D297353CC}">
              <c16:uniqueId val="{00000001-D391-49B7-A5F0-4FAE21373A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5.49</c:v>
                </c:pt>
                <c:pt idx="1">
                  <c:v>0.3</c:v>
                </c:pt>
                <c:pt idx="2">
                  <c:v>2.15</c:v>
                </c:pt>
                <c:pt idx="3">
                  <c:v>-6.07</c:v>
                </c:pt>
                <c:pt idx="4">
                  <c:v>2.96</c:v>
                </c:pt>
              </c:numCache>
            </c:numRef>
          </c:val>
          <c:smooth val="0"/>
          <c:extLst>
            <c:ext xmlns:c16="http://schemas.microsoft.com/office/drawing/2014/chart" uri="{C3380CC4-5D6E-409C-BE32-E72D297353CC}">
              <c16:uniqueId val="{00000002-D391-49B7-A5F0-4FAE21373A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D2-430F-B1BF-B2FDD0A51B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D2-430F-B1BF-B2FDD0A51B0F}"/>
            </c:ext>
          </c:extLst>
        </c:ser>
        <c:ser>
          <c:idx val="2"/>
          <c:order val="2"/>
          <c:tx>
            <c:strRef>
              <c:f>データシート!$A$29</c:f>
              <c:strCache>
                <c:ptCount val="1"/>
                <c:pt idx="0">
                  <c:v>阿蘇山観光事業特別会計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0.09</c:v>
                </c:pt>
                <c:pt idx="6">
                  <c:v>#N/A</c:v>
                </c:pt>
                <c:pt idx="7">
                  <c:v>0</c:v>
                </c:pt>
                <c:pt idx="8">
                  <c:v>#N/A</c:v>
                </c:pt>
                <c:pt idx="9">
                  <c:v>0</c:v>
                </c:pt>
              </c:numCache>
            </c:numRef>
          </c:val>
          <c:extLst>
            <c:ext xmlns:c16="http://schemas.microsoft.com/office/drawing/2014/chart" uri="{C3380CC4-5D6E-409C-BE32-E72D297353CC}">
              <c16:uniqueId val="{00000002-64D2-430F-B1BF-B2FDD0A51B0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0.08</c:v>
                </c:pt>
                <c:pt idx="4">
                  <c:v>#N/A</c:v>
                </c:pt>
                <c:pt idx="5">
                  <c:v>0.09</c:v>
                </c:pt>
                <c:pt idx="6">
                  <c:v>#N/A</c:v>
                </c:pt>
                <c:pt idx="7">
                  <c:v>0.09</c:v>
                </c:pt>
                <c:pt idx="8">
                  <c:v>#N/A</c:v>
                </c:pt>
                <c:pt idx="9">
                  <c:v>0.1</c:v>
                </c:pt>
              </c:numCache>
            </c:numRef>
          </c:val>
          <c:extLst>
            <c:ext xmlns:c16="http://schemas.microsoft.com/office/drawing/2014/chart" uri="{C3380CC4-5D6E-409C-BE32-E72D297353CC}">
              <c16:uniqueId val="{00000003-64D2-430F-B1BF-B2FDD0A51B0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1.8</c:v>
                </c:pt>
                <c:pt idx="4">
                  <c:v>#N/A</c:v>
                </c:pt>
                <c:pt idx="5">
                  <c:v>0.83</c:v>
                </c:pt>
                <c:pt idx="6">
                  <c:v>#N/A</c:v>
                </c:pt>
                <c:pt idx="7">
                  <c:v>0.88</c:v>
                </c:pt>
                <c:pt idx="8">
                  <c:v>#N/A</c:v>
                </c:pt>
                <c:pt idx="9">
                  <c:v>0.41</c:v>
                </c:pt>
              </c:numCache>
            </c:numRef>
          </c:val>
          <c:extLst>
            <c:ext xmlns:c16="http://schemas.microsoft.com/office/drawing/2014/chart" uri="{C3380CC4-5D6E-409C-BE32-E72D297353CC}">
              <c16:uniqueId val="{00000004-64D2-430F-B1BF-B2FDD0A51B0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0.56000000000000005</c:v>
                </c:pt>
                <c:pt idx="2">
                  <c:v>#N/A</c:v>
                </c:pt>
                <c:pt idx="3">
                  <c:v>2.12</c:v>
                </c:pt>
                <c:pt idx="4">
                  <c:v>#N/A</c:v>
                </c:pt>
                <c:pt idx="5">
                  <c:v>2.04</c:v>
                </c:pt>
                <c:pt idx="6">
                  <c:v>#N/A</c:v>
                </c:pt>
                <c:pt idx="7">
                  <c:v>1.63</c:v>
                </c:pt>
                <c:pt idx="8">
                  <c:v>#N/A</c:v>
                </c:pt>
                <c:pt idx="9">
                  <c:v>0.85</c:v>
                </c:pt>
              </c:numCache>
            </c:numRef>
          </c:val>
          <c:extLst>
            <c:ext xmlns:c16="http://schemas.microsoft.com/office/drawing/2014/chart" uri="{C3380CC4-5D6E-409C-BE32-E72D297353CC}">
              <c16:uniqueId val="{00000005-64D2-430F-B1BF-B2FDD0A51B0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2.71</c:v>
                </c:pt>
                <c:pt idx="2">
                  <c:v>#N/A</c:v>
                </c:pt>
                <c:pt idx="3">
                  <c:v>2.74</c:v>
                </c:pt>
                <c:pt idx="4">
                  <c:v>#N/A</c:v>
                </c:pt>
                <c:pt idx="5">
                  <c:v>2.66</c:v>
                </c:pt>
                <c:pt idx="6">
                  <c:v>#N/A</c:v>
                </c:pt>
                <c:pt idx="7">
                  <c:v>2.68</c:v>
                </c:pt>
                <c:pt idx="8">
                  <c:v>#N/A</c:v>
                </c:pt>
                <c:pt idx="9">
                  <c:v>2.54</c:v>
                </c:pt>
              </c:numCache>
            </c:numRef>
          </c:val>
          <c:extLst>
            <c:ext xmlns:c16="http://schemas.microsoft.com/office/drawing/2014/chart" uri="{C3380CC4-5D6E-409C-BE32-E72D297353CC}">
              <c16:uniqueId val="{00000006-64D2-430F-B1BF-B2FDD0A51B0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1.47</c:v>
                </c:pt>
                <c:pt idx="2">
                  <c:v>0.38</c:v>
                </c:pt>
                <c:pt idx="3">
                  <c:v>#N/A</c:v>
                </c:pt>
                <c:pt idx="4">
                  <c:v>#N/A</c:v>
                </c:pt>
                <c:pt idx="5">
                  <c:v>0.67</c:v>
                </c:pt>
                <c:pt idx="6">
                  <c:v>#N/A</c:v>
                </c:pt>
                <c:pt idx="7">
                  <c:v>0.48</c:v>
                </c:pt>
                <c:pt idx="8">
                  <c:v>#N/A</c:v>
                </c:pt>
                <c:pt idx="9">
                  <c:v>5.29</c:v>
                </c:pt>
              </c:numCache>
            </c:numRef>
          </c:val>
          <c:extLst>
            <c:ext xmlns:c16="http://schemas.microsoft.com/office/drawing/2014/chart" uri="{C3380CC4-5D6E-409C-BE32-E72D297353CC}">
              <c16:uniqueId val="{00000007-64D2-430F-B1BF-B2FDD0A51B0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9.16</c:v>
                </c:pt>
                <c:pt idx="2">
                  <c:v>#N/A</c:v>
                </c:pt>
                <c:pt idx="3">
                  <c:v>9.59</c:v>
                </c:pt>
                <c:pt idx="4">
                  <c:v>#N/A</c:v>
                </c:pt>
                <c:pt idx="5">
                  <c:v>9.48</c:v>
                </c:pt>
                <c:pt idx="6">
                  <c:v>#N/A</c:v>
                </c:pt>
                <c:pt idx="7">
                  <c:v>8.2799999999999994</c:v>
                </c:pt>
                <c:pt idx="8">
                  <c:v>#N/A</c:v>
                </c:pt>
                <c:pt idx="9">
                  <c:v>8.1300000000000008</c:v>
                </c:pt>
              </c:numCache>
            </c:numRef>
          </c:val>
          <c:extLst>
            <c:ext xmlns:c16="http://schemas.microsoft.com/office/drawing/2014/chart" uri="{C3380CC4-5D6E-409C-BE32-E72D297353CC}">
              <c16:uniqueId val="{00000008-64D2-430F-B1BF-B2FDD0A51B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13.12</c:v>
                </c:pt>
                <c:pt idx="2">
                  <c:v>#N/A</c:v>
                </c:pt>
                <c:pt idx="3">
                  <c:v>12.74</c:v>
                </c:pt>
                <c:pt idx="4">
                  <c:v>#N/A</c:v>
                </c:pt>
                <c:pt idx="5">
                  <c:v>14.79</c:v>
                </c:pt>
                <c:pt idx="6">
                  <c:v>#N/A</c:v>
                </c:pt>
                <c:pt idx="7">
                  <c:v>9.1</c:v>
                </c:pt>
                <c:pt idx="8">
                  <c:v>#N/A</c:v>
                </c:pt>
                <c:pt idx="9">
                  <c:v>11.24</c:v>
                </c:pt>
              </c:numCache>
            </c:numRef>
          </c:val>
          <c:extLst>
            <c:ext xmlns:c16="http://schemas.microsoft.com/office/drawing/2014/chart" uri="{C3380CC4-5D6E-409C-BE32-E72D297353CC}">
              <c16:uniqueId val="{00000009-64D2-430F-B1BF-B2FDD0A51B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1681</c:v>
                </c:pt>
                <c:pt idx="5">
                  <c:v>1573</c:v>
                </c:pt>
                <c:pt idx="8">
                  <c:v>1567</c:v>
                </c:pt>
                <c:pt idx="11">
                  <c:v>1693</c:v>
                </c:pt>
                <c:pt idx="14">
                  <c:v>1670</c:v>
                </c:pt>
              </c:numCache>
            </c:numRef>
          </c:val>
          <c:extLst>
            <c:ext xmlns:c16="http://schemas.microsoft.com/office/drawing/2014/chart" uri="{C3380CC4-5D6E-409C-BE32-E72D297353CC}">
              <c16:uniqueId val="{00000000-5621-49B4-BA4E-7B35F2EF2C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21-49B4-BA4E-7B35F2EF2C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c:v>
                </c:pt>
                <c:pt idx="3">
                  <c:v>24</c:v>
                </c:pt>
                <c:pt idx="6">
                  <c:v>24</c:v>
                </c:pt>
                <c:pt idx="9">
                  <c:v>24</c:v>
                </c:pt>
                <c:pt idx="12">
                  <c:v>24</c:v>
                </c:pt>
              </c:numCache>
            </c:numRef>
          </c:val>
          <c:extLst>
            <c:ext xmlns:c16="http://schemas.microsoft.com/office/drawing/2014/chart" uri="{C3380CC4-5D6E-409C-BE32-E72D297353CC}">
              <c16:uniqueId val="{00000002-5621-49B4-BA4E-7B35F2EF2C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389</c:v>
                </c:pt>
                <c:pt idx="3">
                  <c:v>357</c:v>
                </c:pt>
                <c:pt idx="6">
                  <c:v>198</c:v>
                </c:pt>
                <c:pt idx="9">
                  <c:v>192</c:v>
                </c:pt>
                <c:pt idx="12">
                  <c:v>225</c:v>
                </c:pt>
              </c:numCache>
            </c:numRef>
          </c:val>
          <c:extLst>
            <c:ext xmlns:c16="http://schemas.microsoft.com/office/drawing/2014/chart" uri="{C3380CC4-5D6E-409C-BE32-E72D297353CC}">
              <c16:uniqueId val="{00000003-5621-49B4-BA4E-7B35F2EF2C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341</c:v>
                </c:pt>
                <c:pt idx="3">
                  <c:v>283</c:v>
                </c:pt>
                <c:pt idx="6">
                  <c:v>313</c:v>
                </c:pt>
                <c:pt idx="9">
                  <c:v>325</c:v>
                </c:pt>
                <c:pt idx="12">
                  <c:v>347</c:v>
                </c:pt>
              </c:numCache>
            </c:numRef>
          </c:val>
          <c:extLst>
            <c:ext xmlns:c16="http://schemas.microsoft.com/office/drawing/2014/chart" uri="{C3380CC4-5D6E-409C-BE32-E72D297353CC}">
              <c16:uniqueId val="{00000004-5621-49B4-BA4E-7B35F2EF2C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21-49B4-BA4E-7B35F2EF2C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21-49B4-BA4E-7B35F2EF2C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1512</c:v>
                </c:pt>
                <c:pt idx="3">
                  <c:v>1533</c:v>
                </c:pt>
                <c:pt idx="6">
                  <c:v>1607</c:v>
                </c:pt>
                <c:pt idx="9">
                  <c:v>1794</c:v>
                </c:pt>
                <c:pt idx="12">
                  <c:v>1743</c:v>
                </c:pt>
              </c:numCache>
            </c:numRef>
          </c:val>
          <c:extLst>
            <c:ext xmlns:c16="http://schemas.microsoft.com/office/drawing/2014/chart" uri="{C3380CC4-5D6E-409C-BE32-E72D297353CC}">
              <c16:uniqueId val="{00000007-5621-49B4-BA4E-7B35F2EF2C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585</c:v>
                </c:pt>
                <c:pt idx="2">
                  <c:v>#N/A</c:v>
                </c:pt>
                <c:pt idx="3">
                  <c:v>#N/A</c:v>
                </c:pt>
                <c:pt idx="4">
                  <c:v>624</c:v>
                </c:pt>
                <c:pt idx="5">
                  <c:v>#N/A</c:v>
                </c:pt>
                <c:pt idx="6">
                  <c:v>#N/A</c:v>
                </c:pt>
                <c:pt idx="7">
                  <c:v>575</c:v>
                </c:pt>
                <c:pt idx="8">
                  <c:v>#N/A</c:v>
                </c:pt>
                <c:pt idx="9">
                  <c:v>#N/A</c:v>
                </c:pt>
                <c:pt idx="10">
                  <c:v>642</c:v>
                </c:pt>
                <c:pt idx="11">
                  <c:v>#N/A</c:v>
                </c:pt>
                <c:pt idx="12">
                  <c:v>#N/A</c:v>
                </c:pt>
                <c:pt idx="13">
                  <c:v>669</c:v>
                </c:pt>
                <c:pt idx="14">
                  <c:v>#N/A</c:v>
                </c:pt>
              </c:numCache>
            </c:numRef>
          </c:val>
          <c:smooth val="0"/>
          <c:extLst>
            <c:ext xmlns:c16="http://schemas.microsoft.com/office/drawing/2014/chart" uri="{C3380CC4-5D6E-409C-BE32-E72D297353CC}">
              <c16:uniqueId val="{00000008-5621-49B4-BA4E-7B35F2EF2C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17356</c:v>
                </c:pt>
                <c:pt idx="5">
                  <c:v>17648</c:v>
                </c:pt>
                <c:pt idx="8">
                  <c:v>18608</c:v>
                </c:pt>
                <c:pt idx="11">
                  <c:v>18627</c:v>
                </c:pt>
                <c:pt idx="14">
                  <c:v>19952</c:v>
                </c:pt>
              </c:numCache>
            </c:numRef>
          </c:val>
          <c:extLst>
            <c:ext xmlns:c16="http://schemas.microsoft.com/office/drawing/2014/chart" uri="{C3380CC4-5D6E-409C-BE32-E72D297353CC}">
              <c16:uniqueId val="{00000000-E100-41EB-BA15-9647B1D004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1460</c:v>
                </c:pt>
                <c:pt idx="5">
                  <c:v>1373</c:v>
                </c:pt>
                <c:pt idx="8">
                  <c:v>1391</c:v>
                </c:pt>
                <c:pt idx="11">
                  <c:v>1744</c:v>
                </c:pt>
                <c:pt idx="14">
                  <c:v>1822</c:v>
                </c:pt>
              </c:numCache>
            </c:numRef>
          </c:val>
          <c:extLst>
            <c:ext xmlns:c16="http://schemas.microsoft.com/office/drawing/2014/chart" uri="{C3380CC4-5D6E-409C-BE32-E72D297353CC}">
              <c16:uniqueId val="{00000001-E100-41EB-BA15-9647B1D004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1939</c:v>
                </c:pt>
                <c:pt idx="5">
                  <c:v>3101</c:v>
                </c:pt>
                <c:pt idx="8">
                  <c:v>4129</c:v>
                </c:pt>
                <c:pt idx="11">
                  <c:v>5152</c:v>
                </c:pt>
                <c:pt idx="14">
                  <c:v>5082</c:v>
                </c:pt>
              </c:numCache>
            </c:numRef>
          </c:val>
          <c:extLst>
            <c:ext xmlns:c16="http://schemas.microsoft.com/office/drawing/2014/chart" uri="{C3380CC4-5D6E-409C-BE32-E72D297353CC}">
              <c16:uniqueId val="{00000002-E100-41EB-BA15-9647B1D004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00-41EB-BA15-9647B1D004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00-41EB-BA15-9647B1D004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177</c:v>
                </c:pt>
                <c:pt idx="3">
                  <c:v>160</c:v>
                </c:pt>
                <c:pt idx="6">
                  <c:v>142</c:v>
                </c:pt>
                <c:pt idx="9">
                  <c:v>124</c:v>
                </c:pt>
                <c:pt idx="12">
                  <c:v>105</c:v>
                </c:pt>
              </c:numCache>
            </c:numRef>
          </c:val>
          <c:extLst>
            <c:ext xmlns:c16="http://schemas.microsoft.com/office/drawing/2014/chart" uri="{C3380CC4-5D6E-409C-BE32-E72D297353CC}">
              <c16:uniqueId val="{00000005-E100-41EB-BA15-9647B1D004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2776</c:v>
                </c:pt>
                <c:pt idx="3">
                  <c:v>2752</c:v>
                </c:pt>
                <c:pt idx="6">
                  <c:v>2667</c:v>
                </c:pt>
                <c:pt idx="9">
                  <c:v>2653</c:v>
                </c:pt>
                <c:pt idx="12">
                  <c:v>2324</c:v>
                </c:pt>
              </c:numCache>
            </c:numRef>
          </c:val>
          <c:extLst>
            <c:ext xmlns:c16="http://schemas.microsoft.com/office/drawing/2014/chart" uri="{C3380CC4-5D6E-409C-BE32-E72D297353CC}">
              <c16:uniqueId val="{00000006-E100-41EB-BA15-9647B1D004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1572</c:v>
                </c:pt>
                <c:pt idx="3">
                  <c:v>1531</c:v>
                </c:pt>
                <c:pt idx="6">
                  <c:v>1478</c:v>
                </c:pt>
                <c:pt idx="9">
                  <c:v>1340</c:v>
                </c:pt>
                <c:pt idx="12">
                  <c:v>1082</c:v>
                </c:pt>
              </c:numCache>
            </c:numRef>
          </c:val>
          <c:extLst>
            <c:ext xmlns:c16="http://schemas.microsoft.com/office/drawing/2014/chart" uri="{C3380CC4-5D6E-409C-BE32-E72D297353CC}">
              <c16:uniqueId val="{00000007-E100-41EB-BA15-9647B1D004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4982</c:v>
                </c:pt>
                <c:pt idx="3">
                  <c:v>4668</c:v>
                </c:pt>
                <c:pt idx="6">
                  <c:v>4545</c:v>
                </c:pt>
                <c:pt idx="9">
                  <c:v>4407</c:v>
                </c:pt>
                <c:pt idx="12">
                  <c:v>4537</c:v>
                </c:pt>
              </c:numCache>
            </c:numRef>
          </c:val>
          <c:extLst>
            <c:ext xmlns:c16="http://schemas.microsoft.com/office/drawing/2014/chart" uri="{C3380CC4-5D6E-409C-BE32-E72D297353CC}">
              <c16:uniqueId val="{00000008-E100-41EB-BA15-9647B1D004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00-41EB-BA15-9647B1D004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19378</c:v>
                </c:pt>
                <c:pt idx="3">
                  <c:v>19448</c:v>
                </c:pt>
                <c:pt idx="6">
                  <c:v>20735</c:v>
                </c:pt>
                <c:pt idx="9">
                  <c:v>21521</c:v>
                </c:pt>
                <c:pt idx="12">
                  <c:v>22163</c:v>
                </c:pt>
              </c:numCache>
            </c:numRef>
          </c:val>
          <c:extLst>
            <c:ext xmlns:c16="http://schemas.microsoft.com/office/drawing/2014/chart" uri="{C3380CC4-5D6E-409C-BE32-E72D297353CC}">
              <c16:uniqueId val="{0000000A-E100-41EB-BA15-9647B1D004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8129</c:v>
                </c:pt>
                <c:pt idx="2">
                  <c:v>#N/A</c:v>
                </c:pt>
                <c:pt idx="3">
                  <c:v>#N/A</c:v>
                </c:pt>
                <c:pt idx="4">
                  <c:v>6437</c:v>
                </c:pt>
                <c:pt idx="5">
                  <c:v>#N/A</c:v>
                </c:pt>
                <c:pt idx="6">
                  <c:v>#N/A</c:v>
                </c:pt>
                <c:pt idx="7">
                  <c:v>5439</c:v>
                </c:pt>
                <c:pt idx="8">
                  <c:v>#N/A</c:v>
                </c:pt>
                <c:pt idx="9">
                  <c:v>#N/A</c:v>
                </c:pt>
                <c:pt idx="10">
                  <c:v>4521</c:v>
                </c:pt>
                <c:pt idx="11">
                  <c:v>#N/A</c:v>
                </c:pt>
                <c:pt idx="12">
                  <c:v>#N/A</c:v>
                </c:pt>
                <c:pt idx="13">
                  <c:v>3356</c:v>
                </c:pt>
                <c:pt idx="14">
                  <c:v>#N/A</c:v>
                </c:pt>
              </c:numCache>
            </c:numRef>
          </c:val>
          <c:smooth val="0"/>
          <c:extLst>
            <c:ext xmlns:c16="http://schemas.microsoft.com/office/drawing/2014/chart" uri="{C3380CC4-5D6E-409C-BE32-E72D297353CC}">
              <c16:uniqueId val="{0000000B-E100-41EB-BA15-9647B1D004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1547</c:v>
                </c:pt>
                <c:pt idx="1">
                  <c:v>1547</c:v>
                </c:pt>
                <c:pt idx="2">
                  <c:v>1548</c:v>
                </c:pt>
              </c:numCache>
            </c:numRef>
          </c:val>
          <c:extLst>
            <c:ext xmlns:c16="http://schemas.microsoft.com/office/drawing/2014/chart" uri="{C3380CC4-5D6E-409C-BE32-E72D297353CC}">
              <c16:uniqueId val="{00000000-5821-4E85-95B8-8EBB1E6126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120</c:v>
                </c:pt>
                <c:pt idx="1">
                  <c:v>120</c:v>
                </c:pt>
                <c:pt idx="2">
                  <c:v>120</c:v>
                </c:pt>
              </c:numCache>
            </c:numRef>
          </c:val>
          <c:extLst>
            <c:ext xmlns:c16="http://schemas.microsoft.com/office/drawing/2014/chart" uri="{C3380CC4-5D6E-409C-BE32-E72D297353CC}">
              <c16:uniqueId val="{00000001-5821-4E85-95B8-8EBB1E6126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2412</c:v>
                </c:pt>
                <c:pt idx="1">
                  <c:v>3153</c:v>
                </c:pt>
                <c:pt idx="2">
                  <c:v>3016</c:v>
                </c:pt>
              </c:numCache>
            </c:numRef>
          </c:val>
          <c:extLst>
            <c:ext xmlns:c16="http://schemas.microsoft.com/office/drawing/2014/chart" uri="{C3380CC4-5D6E-409C-BE32-E72D297353CC}">
              <c16:uniqueId val="{00000002-5821-4E85-95B8-8EBB1E6126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一般会計等における元利償還金は、一般単独事業債（地域振興施設取得事業▲</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百万円）や過疎対策事業債▲</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百万円等により減少している。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算入公債費等は事業費補正により基準財政需要額に算入された公債費が減少した。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これらのことから、実質公債費率の分子は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減債基金は、実質公債費比率の算定に用いる満期一括償還地方債の償還の財源として利用していない。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一般会計等に係る地方債の現在高は市営住宅の建設や保育所関係の移転改修等により前年度比</a:t>
          </a:r>
          <a:r>
            <a:rPr kumimoji="1" lang="en-US" altLang="ja-JP" sz="1400">
              <a:latin typeface="ＭＳ ゴシック" pitchFamily="49" charset="-128"/>
              <a:ea typeface="ＭＳ ゴシック" pitchFamily="49" charset="-128"/>
            </a:rPr>
            <a:t>642</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一方、充当可能財源等は基準財政需要額算入見込額が防災行政無線デジタル化事業等により</a:t>
          </a:r>
          <a:r>
            <a:rPr kumimoji="1" lang="en-US" altLang="ja-JP" sz="1400">
              <a:latin typeface="ＭＳ ゴシック" pitchFamily="49" charset="-128"/>
              <a:ea typeface="ＭＳ ゴシック" pitchFamily="49" charset="-128"/>
            </a:rPr>
            <a:t>1,325</a:t>
          </a:r>
          <a:r>
            <a:rPr kumimoji="1" lang="ja-JP" altLang="en-US" sz="1400">
              <a:latin typeface="ＭＳ ゴシック" pitchFamily="49" charset="-128"/>
              <a:ea typeface="ＭＳ ゴシック" pitchFamily="49" charset="-128"/>
            </a:rPr>
            <a:t>百万円増加したことから将来負担比率の分子は</a:t>
          </a:r>
          <a:r>
            <a:rPr kumimoji="1" lang="en-US" altLang="ja-JP" sz="1400">
              <a:latin typeface="ＭＳ ゴシック" pitchFamily="49" charset="-128"/>
              <a:ea typeface="ＭＳ ゴシック" pitchFamily="49" charset="-128"/>
            </a:rPr>
            <a:t>1,165</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地方債の発行にあたっては、交付税の算入割合や後年度の償還状況及び財政状況を勘案しながら計画的な運用に努める。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熊本県阿蘇市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財政調整基金及び減債基金はともに利子を積み立て、取り崩しなし。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その他特定目的基金では、新型コロナウイルス感染症金融対策基金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百万円、ＡＳ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環境共生基金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次阿蘇市総合計画に基づき令和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百万円程度を確保することを目指し、その他特定目的基金については、将来の需要に備えて必要な額を計画的に積み立て、取り崩しできるようにする。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・地域振興基金：地域振興に係るソフト事業に要する財源とする。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・地域情報化基盤整備基金：情報化基盤整備に要する財源とする。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・公共施設管理基金：公共施設管理に要する財源とする。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年熊本地震復興基金：熊本地震の復興事業に要する財源とする。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百万円を取り崩して地域振興事業（ソフト事業）に充当した。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公共施設管理基金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百万円を取り崩して公共施設整備事業に充当した。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熊本地震復興事業の財源として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百万円を取り崩して復興事業に充当した。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・新型コロナウイルス感染症の影響を受けた農林水産業者や中小企業者に対する経済対策等融資利子補給基金として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・その他の基金については、利子分の積み立てを行った。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・地域振興基金：起債の償還が終了した範囲内で取り崩し、基金の目的である地域振興事業（ソフト事業）に充当する。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地域情報化基盤整備基金：光ネットワーク設備の更新に備え、必要な積み立てと取り崩しを行う。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公共施設管理基金：公共施設の更新、除却、大規模修繕等に備え必要な積み立てと取り崩しを行う。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年熊本地震復興基金：熊本地震の復興事業に要する財源として計画的に取り崩しを行う。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・教育施設整備基金：教育施設の更新、除却、大規模修繕等に備え必要な積み立てと取り崩しを行う。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財政調整基金については、２つの激甚災害（平成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年九州北部豪雨災害、平成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年熊本地震）を経験する中で、災害や緊急事態に予算編成が可能となるように、第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次阿蘇市総合計画において令和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百万円程度を確保することを目指す。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減債基金については、満期一括償還による起債がないため大きな減少の予定はないが、償還財源として計画的に活用できるようにする。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25,484
25,034
376.30
21,827,533
20,490,407
1,093,816
9,725,609
22,163,106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ポイント増加しているものの、類似団体内平均値を下回っているのが近年の状況である。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税収の確保に努めながら、経常経費の削減が求められる。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事務事業の見直しを実施し、特に公債費を抑制するために地方債を財源とする普通建設事業の精査を行う必要がある。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％下回ったものの、類似団体内平均値は上回っているのが近年の状況である。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財政構造の硬直化を招きかねない状況であり、積極的な補助事業の活用を行うなど財源の確保に努めながら、全体的な経常経費の削減に努める。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149497</xdr:rowOff>
    </xdr:from>
    <xdr:to>
      <xdr:col>23</xdr:col>
      <xdr:colOff>133350</xdr:colOff>
      <xdr:row>60</xdr:row>
      <xdr:rowOff>163285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64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60</xdr:row>
      <xdr:rowOff>163285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8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101237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584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59872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158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50437</xdr:rowOff>
    </xdr:from>
    <xdr:to>
      <xdr:col>15</xdr:col>
      <xdr:colOff>133350</xdr:colOff>
      <xdr:row>60</xdr:row>
      <xdr:rowOff>152037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136814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に関する法令の整備により、人件費は前年度より増加している。また、新型コロナウイルス感染症対策関係の物件費が新たに必要となったことから、物件費においても前年度に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しかしながら、類似団体内平均値よりも決算額が抑えられているのが近年の状況である。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委託料が増加傾向にあり、内容の精査を行うことで更なる抑制に努める。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19248</xdr:rowOff>
    </xdr:from>
    <xdr:to>
      <xdr:col>23</xdr:col>
      <xdr:colOff>133350</xdr:colOff>
      <xdr:row>83</xdr:row>
      <xdr:rowOff>49488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49598"/>
          <a:ext cx="8382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6000</xdr:rowOff>
    </xdr:from>
    <xdr:to>
      <xdr:col>19</xdr:col>
      <xdr:colOff>133350</xdr:colOff>
      <xdr:row>83</xdr:row>
      <xdr:rowOff>19248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36350"/>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6000</xdr:rowOff>
    </xdr:from>
    <xdr:to>
      <xdr:col>15</xdr:col>
      <xdr:colOff>82550</xdr:colOff>
      <xdr:row>83</xdr:row>
      <xdr:rowOff>20366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36350"/>
          <a:ext cx="889000" cy="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20366</xdr:rowOff>
    </xdr:from>
    <xdr:to>
      <xdr:col>11</xdr:col>
      <xdr:colOff>31750</xdr:colOff>
      <xdr:row>83</xdr:row>
      <xdr:rowOff>107242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50716"/>
          <a:ext cx="889000" cy="8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170138</xdr:rowOff>
    </xdr:from>
    <xdr:to>
      <xdr:col>23</xdr:col>
      <xdr:colOff>184150</xdr:colOff>
      <xdr:row>83</xdr:row>
      <xdr:rowOff>100288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15215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7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139898</xdr:rowOff>
    </xdr:from>
    <xdr:to>
      <xdr:col>19</xdr:col>
      <xdr:colOff>184150</xdr:colOff>
      <xdr:row>83</xdr:row>
      <xdr:rowOff>70048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80225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6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126650</xdr:rowOff>
    </xdr:from>
    <xdr:to>
      <xdr:col>15</xdr:col>
      <xdr:colOff>133350</xdr:colOff>
      <xdr:row>83</xdr:row>
      <xdr:rowOff>56800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66977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5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141016</xdr:rowOff>
    </xdr:from>
    <xdr:to>
      <xdr:col>11</xdr:col>
      <xdr:colOff>82550</xdr:colOff>
      <xdr:row>83</xdr:row>
      <xdr:rowOff>71166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81343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56442</xdr:rowOff>
    </xdr:from>
    <xdr:to>
      <xdr:col>7</xdr:col>
      <xdr:colOff>31750</xdr:colOff>
      <xdr:row>83</xdr:row>
      <xdr:rowOff>158042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142819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類似団体内平均値を下回っており、国や県内自治体の支給水準及び本市の財政状況を踏まえた給与管理に努める。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30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245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89202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705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112184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624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77004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分母にあたる人口が－</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人、分子にあたる職員数が＋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人となっており、当該指標は前年度から</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増加し、類似団体内平均値と比較して上回っている。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村合併以降、広大な市域の中で行政サービスを維持するために支所機能の充実を図ってきた。また、行政改革集中プランや定員適正化計画に基づき定員管理を行っているが、多種多様な行政需要への対応や災害発生時における持続的な行政サービスの確保には、現状の水準を維持した定員管理や、効率的な人員の配置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63</xdr:row>
      <xdr:rowOff>3991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62827"/>
          <a:ext cx="8382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119138</xdr:rowOff>
    </xdr:from>
    <xdr:to>
      <xdr:col>77</xdr:col>
      <xdr:colOff>44450</xdr:colOff>
      <xdr:row>62</xdr:row>
      <xdr:rowOff>132927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490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119138</xdr:rowOff>
    </xdr:from>
    <xdr:to>
      <xdr:col>72</xdr:col>
      <xdr:colOff>203200</xdr:colOff>
      <xdr:row>62</xdr:row>
      <xdr:rowOff>134076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74903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62</xdr:row>
      <xdr:rowOff>140970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7639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124641</xdr:rowOff>
    </xdr:from>
    <xdr:to>
      <xdr:col>81</xdr:col>
      <xdr:colOff>95250</xdr:colOff>
      <xdr:row>63</xdr:row>
      <xdr:rowOff>54791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96718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68338</xdr:rowOff>
    </xdr:from>
    <xdr:to>
      <xdr:col>73</xdr:col>
      <xdr:colOff>44450</xdr:colOff>
      <xdr:row>62</xdr:row>
      <xdr:rowOff>169938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154715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83276</xdr:rowOff>
    </xdr:from>
    <xdr:to>
      <xdr:col>68</xdr:col>
      <xdr:colOff>203200</xdr:colOff>
      <xdr:row>63</xdr:row>
      <xdr:rowOff>13426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単年度実質公債費比率は分母にあたる標準財政規模が増加したものの、分子にあたる元利償還金等も増加したため、</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％）、３ヶ年平均では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今後も、交付税算入率や後年度の償還計画等を十分に考慮し財政状況と連動しながら事業に努める。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165312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355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36</xdr:row>
      <xdr:rowOff>163301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3147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159279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31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159279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1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公債費の充当可能算入見込額が増加したこと等により当該指標は</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今後は、熊本地震関連起債の元利償還開始に伴い、当該指標は上昇していくものと考えられるが、本市の規模から勘案される適正な水準で指標が推移するように市債の新規発行に留意する。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135657</xdr:rowOff>
    </xdr:from>
    <xdr:to>
      <xdr:col>81</xdr:col>
      <xdr:colOff>44450</xdr:colOff>
      <xdr:row>15</xdr:row>
      <xdr:rowOff>28554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3595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28554</xdr:rowOff>
    </xdr:from>
    <xdr:to>
      <xdr:col>77</xdr:col>
      <xdr:colOff>44450</xdr:colOff>
      <xdr:row>15</xdr:row>
      <xdr:rowOff>76412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00304"/>
          <a:ext cx="889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76412</xdr:rowOff>
    </xdr:from>
    <xdr:to>
      <xdr:col>72</xdr:col>
      <xdr:colOff>203200</xdr:colOff>
      <xdr:row>15</xdr:row>
      <xdr:rowOff>130302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48162"/>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130302</xdr:rowOff>
    </xdr:from>
    <xdr:to>
      <xdr:col>68</xdr:col>
      <xdr:colOff>152400</xdr:colOff>
      <xdr:row>16</xdr:row>
      <xdr:rowOff>36068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0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84857</xdr:rowOff>
    </xdr:from>
    <xdr:to>
      <xdr:col>81</xdr:col>
      <xdr:colOff>95250</xdr:colOff>
      <xdr:row>15</xdr:row>
      <xdr:rowOff>15007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101384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149204</xdr:rowOff>
    </xdr:from>
    <xdr:to>
      <xdr:col>77</xdr:col>
      <xdr:colOff>95250</xdr:colOff>
      <xdr:row>15</xdr:row>
      <xdr:rowOff>79354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64131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25612</xdr:rowOff>
    </xdr:from>
    <xdr:to>
      <xdr:col>73</xdr:col>
      <xdr:colOff>44450</xdr:colOff>
      <xdr:row>15</xdr:row>
      <xdr:rowOff>127212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111989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79502</xdr:rowOff>
    </xdr:from>
    <xdr:to>
      <xdr:col>68</xdr:col>
      <xdr:colOff>203200</xdr:colOff>
      <xdr:row>16</xdr:row>
      <xdr:rowOff>9652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25,484
25,034
376.30
21,827,533
20,490,407
1,093,816
9,725,609
22,163,106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普通建設事業費が大きく減少したことに伴い、事業費支弁から移行した人件費の増や会計年度任用職員制度の開始による影響で前年度より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近年の状況としては、類似団体内平均値よりも下回っている。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新型コロナウイルスによる会議や出張の中止等により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しかし、物件費は年々増加傾向であり、今後も業務に使用するシステム導入や更新等により増加する見込みである。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0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139700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扶助費全体では減少しているものの、保育所運営費等の一般財源分が増加したことにより、全体としては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今後は自立支援を後押しし、生活保護事業を抑制することや関係課との連携による医療扶助費の抑制に努める。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56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4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繰出金は後期高齢者医療事業、国民健康保険事業への特別会計繰出金が減少したものの、介護保険事業は給付費の増加に伴う法定繰出分と下水道事業への特別会計繰出金が増加したことから繰出金全体では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％の上昇となった。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阿蘇山の噴火に伴うガス対策分として阿蘇火山防災会議協議会負担金等により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類似団体内平均値、全国平均及び熊本県平均よりも高いため、今後は補助金を交付するのが適当な事業を行っているかなどについて基準を設けて、見直し等を検討する必要がある。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67564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780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49276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36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643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一般単独事業債や合併推進事業債等の減少、新規借入分利息据置期間のため</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類似団体内平均値や熊本県平均を下回ったものの全国平均を上回っている状況である。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令和３年度から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熊本地震関連で災害対策債の元金償還が開始されるため、増加が見込まれ経常収支比率の悪化が懸念される。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144145</xdr:rowOff>
    </xdr:from>
    <xdr:to>
      <xdr:col>24</xdr:col>
      <xdr:colOff>25400</xdr:colOff>
      <xdr:row>74</xdr:row>
      <xdr:rowOff>159385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314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116222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159385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143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107950</xdr:rowOff>
    </xdr:from>
    <xdr:to>
      <xdr:col>15</xdr:col>
      <xdr:colOff>98425</xdr:colOff>
      <xdr:row>74</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79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102235</xdr:rowOff>
    </xdr:from>
    <xdr:to>
      <xdr:col>11</xdr:col>
      <xdr:colOff>9525</xdr:colOff>
      <xdr:row>74</xdr:row>
      <xdr:rowOff>107950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789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93345</xdr:rowOff>
    </xdr:from>
    <xdr:to>
      <xdr:col>24</xdr:col>
      <xdr:colOff>76200</xdr:colOff>
      <xdr:row>75</xdr:row>
      <xdr:rowOff>23495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8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108585</xdr:rowOff>
    </xdr:from>
    <xdr:to>
      <xdr:col>20</xdr:col>
      <xdr:colOff>38100</xdr:colOff>
      <xdr:row>75</xdr:row>
      <xdr:rowOff>38735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48912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57150</xdr:rowOff>
    </xdr:from>
    <xdr:to>
      <xdr:col>11</xdr:col>
      <xdr:colOff>60325</xdr:colOff>
      <xdr:row>74</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168927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51435</xdr:rowOff>
    </xdr:from>
    <xdr:to>
      <xdr:col>6</xdr:col>
      <xdr:colOff>171450</xdr:colOff>
      <xdr:row>74</xdr:row>
      <xdr:rowOff>153035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163212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内平均値より上回っている。主な要因としては補助費等の割合が高くなっているためであり、行政運営の硬直化を招きかねない状況であり、市単独補助金などの効果・必要性を検証し、補助費等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76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217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78</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45118</xdr:rowOff>
    </xdr:from>
    <xdr:to>
      <xdr:col>29</xdr:col>
      <xdr:colOff>127000</xdr:colOff>
      <xdr:row>17</xdr:row>
      <xdr:rowOff>61348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7393"/>
          <a:ext cx="6477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61348</xdr:rowOff>
    </xdr:from>
    <xdr:to>
      <xdr:col>26</xdr:col>
      <xdr:colOff>50800</xdr:colOff>
      <xdr:row>17</xdr:row>
      <xdr:rowOff>92285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3623"/>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92285</xdr:rowOff>
    </xdr:from>
    <xdr:to>
      <xdr:col>22</xdr:col>
      <xdr:colOff>114300</xdr:colOff>
      <xdr:row>17</xdr:row>
      <xdr:rowOff>109060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4560"/>
          <a:ext cx="698500" cy="1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77296</xdr:rowOff>
    </xdr:from>
    <xdr:to>
      <xdr:col>18</xdr:col>
      <xdr:colOff>177800</xdr:colOff>
      <xdr:row>17</xdr:row>
      <xdr:rowOff>109060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39571"/>
          <a:ext cx="698500" cy="3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165768</xdr:rowOff>
    </xdr:from>
    <xdr:to>
      <xdr:col>29</xdr:col>
      <xdr:colOff>177800</xdr:colOff>
      <xdr:row>17</xdr:row>
      <xdr:rowOff>95918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10548</xdr:rowOff>
    </xdr:from>
    <xdr:to>
      <xdr:col>26</xdr:col>
      <xdr:colOff>101600</xdr:colOff>
      <xdr:row>17</xdr:row>
      <xdr:rowOff>112148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122325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41485</xdr:rowOff>
    </xdr:from>
    <xdr:to>
      <xdr:col>22</xdr:col>
      <xdr:colOff>165100</xdr:colOff>
      <xdr:row>17</xdr:row>
      <xdr:rowOff>143085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153262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58260</xdr:rowOff>
    </xdr:from>
    <xdr:to>
      <xdr:col>19</xdr:col>
      <xdr:colOff>38100</xdr:colOff>
      <xdr:row>17</xdr:row>
      <xdr:rowOff>159860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170037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26496</xdr:rowOff>
    </xdr:from>
    <xdr:to>
      <xdr:col>15</xdr:col>
      <xdr:colOff>101600</xdr:colOff>
      <xdr:row>17</xdr:row>
      <xdr:rowOff>128096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8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138273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331955</xdr:rowOff>
    </xdr:from>
    <xdr:to>
      <xdr:col>29</xdr:col>
      <xdr:colOff>127000</xdr:colOff>
      <xdr:row>37</xdr:row>
      <xdr:rowOff>337700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6655"/>
          <a:ext cx="647700" cy="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316732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41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337700</xdr:rowOff>
    </xdr:from>
    <xdr:to>
      <xdr:col>26</xdr:col>
      <xdr:colOff>50800</xdr:colOff>
      <xdr:row>38</xdr:row>
      <xdr:rowOff>6055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2400"/>
          <a:ext cx="6985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54</xdr:rowOff>
    </xdr:from>
    <xdr:to>
      <xdr:col>22</xdr:col>
      <xdr:colOff>114300</xdr:colOff>
      <xdr:row>38</xdr:row>
      <xdr:rowOff>6055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7654"/>
          <a:ext cx="6985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54</xdr:rowOff>
    </xdr:from>
    <xdr:to>
      <xdr:col>18</xdr:col>
      <xdr:colOff>177800</xdr:colOff>
      <xdr:row>38</xdr:row>
      <xdr:rowOff>7096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7654"/>
          <a:ext cx="698500" cy="7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281155</xdr:rowOff>
    </xdr:from>
    <xdr:to>
      <xdr:col>29</xdr:col>
      <xdr:colOff>177800</xdr:colOff>
      <xdr:row>38</xdr:row>
      <xdr:rowOff>39855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126232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5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286900</xdr:rowOff>
    </xdr:from>
    <xdr:to>
      <xdr:col>26</xdr:col>
      <xdr:colOff>101600</xdr:colOff>
      <xdr:row>38</xdr:row>
      <xdr:rowOff>45600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30377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298155</xdr:rowOff>
    </xdr:from>
    <xdr:to>
      <xdr:col>22</xdr:col>
      <xdr:colOff>165100</xdr:colOff>
      <xdr:row>38</xdr:row>
      <xdr:rowOff>56855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41632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292154</xdr:rowOff>
    </xdr:from>
    <xdr:to>
      <xdr:col>19</xdr:col>
      <xdr:colOff>38100</xdr:colOff>
      <xdr:row>38</xdr:row>
      <xdr:rowOff>50854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35631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299196</xdr:rowOff>
    </xdr:from>
    <xdr:to>
      <xdr:col>15</xdr:col>
      <xdr:colOff>101600</xdr:colOff>
      <xdr:row>38</xdr:row>
      <xdr:rowOff>57896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42673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25,484
25,034
376.30
21,827,533
20,490,407
1,093,816
9,725,609
22,163,106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66701</xdr:rowOff>
    </xdr:from>
    <xdr:to>
      <xdr:col>24</xdr:col>
      <xdr:colOff>63500</xdr:colOff>
      <xdr:row>35</xdr:row>
      <xdr:rowOff>111310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7451"/>
          <a:ext cx="838200" cy="4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111310</xdr:rowOff>
    </xdr:from>
    <xdr:to>
      <xdr:col>19</xdr:col>
      <xdr:colOff>177800</xdr:colOff>
      <xdr:row>35</xdr:row>
      <xdr:rowOff>151609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2060"/>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125211</xdr:rowOff>
    </xdr:from>
    <xdr:to>
      <xdr:col>15</xdr:col>
      <xdr:colOff>50800</xdr:colOff>
      <xdr:row>35</xdr:row>
      <xdr:rowOff>151609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25961"/>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125211</xdr:rowOff>
    </xdr:from>
    <xdr:to>
      <xdr:col>10</xdr:col>
      <xdr:colOff>114300</xdr:colOff>
      <xdr:row>35</xdr:row>
      <xdr:rowOff>128226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25961"/>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15901</xdr:rowOff>
    </xdr:from>
    <xdr:to>
      <xdr:col>24</xdr:col>
      <xdr:colOff>114300</xdr:colOff>
      <xdr:row>35</xdr:row>
      <xdr:rowOff>117501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165778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60510</xdr:rowOff>
    </xdr:from>
    <xdr:to>
      <xdr:col>20</xdr:col>
      <xdr:colOff>38100</xdr:colOff>
      <xdr:row>35</xdr:row>
      <xdr:rowOff>162110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7187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100809</xdr:rowOff>
    </xdr:from>
    <xdr:to>
      <xdr:col>15</xdr:col>
      <xdr:colOff>101600</xdr:colOff>
      <xdr:row>36</xdr:row>
      <xdr:rowOff>30959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22086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74411</xdr:rowOff>
    </xdr:from>
    <xdr:to>
      <xdr:col>10</xdr:col>
      <xdr:colOff>165100</xdr:colOff>
      <xdr:row>36</xdr:row>
      <xdr:rowOff>4561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21088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77426</xdr:rowOff>
    </xdr:from>
    <xdr:to>
      <xdr:col>6</xdr:col>
      <xdr:colOff>38100</xdr:colOff>
      <xdr:row>36</xdr:row>
      <xdr:rowOff>7576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24103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30171</xdr:rowOff>
    </xdr:from>
    <xdr:to>
      <xdr:col>24</xdr:col>
      <xdr:colOff>63500</xdr:colOff>
      <xdr:row>58</xdr:row>
      <xdr:rowOff>65183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4271"/>
          <a:ext cx="838200" cy="3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65183</xdr:rowOff>
    </xdr:from>
    <xdr:to>
      <xdr:col>19</xdr:col>
      <xdr:colOff>177800</xdr:colOff>
      <xdr:row>58</xdr:row>
      <xdr:rowOff>77900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9283"/>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61920</xdr:rowOff>
    </xdr:from>
    <xdr:to>
      <xdr:col>15</xdr:col>
      <xdr:colOff>50800</xdr:colOff>
      <xdr:row>58</xdr:row>
      <xdr:rowOff>77900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06020"/>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115821</xdr:rowOff>
    </xdr:from>
    <xdr:to>
      <xdr:col>10</xdr:col>
      <xdr:colOff>114300</xdr:colOff>
      <xdr:row>58</xdr:row>
      <xdr:rowOff>61920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88471"/>
          <a:ext cx="889000" cy="1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150821</xdr:rowOff>
    </xdr:from>
    <xdr:to>
      <xdr:col>24</xdr:col>
      <xdr:colOff>114300</xdr:colOff>
      <xdr:row>58</xdr:row>
      <xdr:rowOff>80971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14383</xdr:rowOff>
    </xdr:from>
    <xdr:to>
      <xdr:col>20</xdr:col>
      <xdr:colOff>38100</xdr:colOff>
      <xdr:row>58</xdr:row>
      <xdr:rowOff>115983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107110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27100</xdr:rowOff>
    </xdr:from>
    <xdr:to>
      <xdr:col>15</xdr:col>
      <xdr:colOff>101600</xdr:colOff>
      <xdr:row>58</xdr:row>
      <xdr:rowOff>128700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119827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11120</xdr:rowOff>
    </xdr:from>
    <xdr:to>
      <xdr:col>10</xdr:col>
      <xdr:colOff>165100</xdr:colOff>
      <xdr:row>58</xdr:row>
      <xdr:rowOff>112720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103847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65021</xdr:rowOff>
    </xdr:from>
    <xdr:to>
      <xdr:col>6</xdr:col>
      <xdr:colOff>38100</xdr:colOff>
      <xdr:row>57</xdr:row>
      <xdr:rowOff>166621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1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32316</xdr:rowOff>
    </xdr:from>
    <xdr:to>
      <xdr:col>24</xdr:col>
      <xdr:colOff>63500</xdr:colOff>
      <xdr:row>79</xdr:row>
      <xdr:rowOff>35230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76866"/>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32620</xdr:rowOff>
    </xdr:from>
    <xdr:to>
      <xdr:col>19</xdr:col>
      <xdr:colOff>177800</xdr:colOff>
      <xdr:row>79</xdr:row>
      <xdr:rowOff>35230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77170"/>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32620</xdr:rowOff>
    </xdr:from>
    <xdr:to>
      <xdr:col>15</xdr:col>
      <xdr:colOff>50800</xdr:colOff>
      <xdr:row>79</xdr:row>
      <xdr:rowOff>34906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77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30105</xdr:rowOff>
    </xdr:from>
    <xdr:to>
      <xdr:col>10</xdr:col>
      <xdr:colOff>114300</xdr:colOff>
      <xdr:row>79</xdr:row>
      <xdr:rowOff>34906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7465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152966</xdr:rowOff>
    </xdr:from>
    <xdr:to>
      <xdr:col>24</xdr:col>
      <xdr:colOff>114300</xdr:colOff>
      <xdr:row>79</xdr:row>
      <xdr:rowOff>83116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67893</xdr:rowOff>
    </xdr:from>
    <xdr:ext cx="378565"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4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155880</xdr:rowOff>
    </xdr:from>
    <xdr:to>
      <xdr:col>20</xdr:col>
      <xdr:colOff>38100</xdr:colOff>
      <xdr:row>79</xdr:row>
      <xdr:rowOff>86030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77157</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21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153270</xdr:rowOff>
    </xdr:from>
    <xdr:to>
      <xdr:col>15</xdr:col>
      <xdr:colOff>101600</xdr:colOff>
      <xdr:row>79</xdr:row>
      <xdr:rowOff>83420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74547</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1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155556</xdr:rowOff>
    </xdr:from>
    <xdr:to>
      <xdr:col>10</xdr:col>
      <xdr:colOff>165100</xdr:colOff>
      <xdr:row>79</xdr:row>
      <xdr:rowOff>85706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76833</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62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150755</xdr:rowOff>
    </xdr:from>
    <xdr:to>
      <xdr:col>6</xdr:col>
      <xdr:colOff>38100</xdr:colOff>
      <xdr:row>79</xdr:row>
      <xdr:rowOff>80905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72032</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16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166078</xdr:rowOff>
    </xdr:from>
    <xdr:to>
      <xdr:col>24</xdr:col>
      <xdr:colOff>63500</xdr:colOff>
      <xdr:row>95</xdr:row>
      <xdr:rowOff>11291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82378"/>
          <a:ext cx="8382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11291</xdr:rowOff>
    </xdr:from>
    <xdr:to>
      <xdr:col>19</xdr:col>
      <xdr:colOff>177800</xdr:colOff>
      <xdr:row>95</xdr:row>
      <xdr:rowOff>18555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99041"/>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18555</xdr:rowOff>
    </xdr:from>
    <xdr:to>
      <xdr:col>15</xdr:col>
      <xdr:colOff>50800</xdr:colOff>
      <xdr:row>95</xdr:row>
      <xdr:rowOff>68695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06305"/>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47461</xdr:rowOff>
    </xdr:from>
    <xdr:to>
      <xdr:col>10</xdr:col>
      <xdr:colOff>114300</xdr:colOff>
      <xdr:row>95</xdr:row>
      <xdr:rowOff>68695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33521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115278</xdr:rowOff>
    </xdr:from>
    <xdr:to>
      <xdr:col>24</xdr:col>
      <xdr:colOff>114300</xdr:colOff>
      <xdr:row>95</xdr:row>
      <xdr:rowOff>45428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138155</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131941</xdr:rowOff>
    </xdr:from>
    <xdr:to>
      <xdr:col>20</xdr:col>
      <xdr:colOff>38100</xdr:colOff>
      <xdr:row>95</xdr:row>
      <xdr:rowOff>62091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78618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0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139205</xdr:rowOff>
    </xdr:from>
    <xdr:to>
      <xdr:col>15</xdr:col>
      <xdr:colOff>101600</xdr:colOff>
      <xdr:row>95</xdr:row>
      <xdr:rowOff>69355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85882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3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17895</xdr:rowOff>
    </xdr:from>
    <xdr:to>
      <xdr:col>10</xdr:col>
      <xdr:colOff>165100</xdr:colOff>
      <xdr:row>95</xdr:row>
      <xdr:rowOff>119495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136022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8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168111</xdr:rowOff>
    </xdr:from>
    <xdr:to>
      <xdr:col>6</xdr:col>
      <xdr:colOff>38100</xdr:colOff>
      <xdr:row>95</xdr:row>
      <xdr:rowOff>98261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114788</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166871</xdr:rowOff>
    </xdr:from>
    <xdr:to>
      <xdr:col>55</xdr:col>
      <xdr:colOff>0</xdr:colOff>
      <xdr:row>37</xdr:row>
      <xdr:rowOff>47104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96171"/>
          <a:ext cx="838200" cy="39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164813</xdr:rowOff>
    </xdr:from>
    <xdr:to>
      <xdr:col>50</xdr:col>
      <xdr:colOff>114300</xdr:colOff>
      <xdr:row>37</xdr:row>
      <xdr:rowOff>47104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37013"/>
          <a:ext cx="8890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149951</xdr:rowOff>
    </xdr:from>
    <xdr:to>
      <xdr:col>45</xdr:col>
      <xdr:colOff>177800</xdr:colOff>
      <xdr:row>36</xdr:row>
      <xdr:rowOff>164813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150701"/>
          <a:ext cx="889000" cy="18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149951</xdr:rowOff>
    </xdr:from>
    <xdr:to>
      <xdr:col>41</xdr:col>
      <xdr:colOff>50800</xdr:colOff>
      <xdr:row>37</xdr:row>
      <xdr:rowOff>5032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150701"/>
          <a:ext cx="889000" cy="19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116071</xdr:rowOff>
    </xdr:from>
    <xdr:to>
      <xdr:col>55</xdr:col>
      <xdr:colOff>50800</xdr:colOff>
      <xdr:row>35</xdr:row>
      <xdr:rowOff>46221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138948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9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167754</xdr:rowOff>
    </xdr:from>
    <xdr:to>
      <xdr:col>50</xdr:col>
      <xdr:colOff>165100</xdr:colOff>
      <xdr:row>37</xdr:row>
      <xdr:rowOff>97904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114431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114013</xdr:rowOff>
    </xdr:from>
    <xdr:to>
      <xdr:col>46</xdr:col>
      <xdr:colOff>38100</xdr:colOff>
      <xdr:row>37</xdr:row>
      <xdr:rowOff>44163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60690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6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99151</xdr:rowOff>
    </xdr:from>
    <xdr:to>
      <xdr:col>41</xdr:col>
      <xdr:colOff>101600</xdr:colOff>
      <xdr:row>36</xdr:row>
      <xdr:rowOff>29301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0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45828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87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125682</xdr:rowOff>
    </xdr:from>
    <xdr:to>
      <xdr:col>36</xdr:col>
      <xdr:colOff>165100</xdr:colOff>
      <xdr:row>37</xdr:row>
      <xdr:rowOff>55832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72359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7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65332</xdr:rowOff>
    </xdr:from>
    <xdr:to>
      <xdr:col>55</xdr:col>
      <xdr:colOff>0</xdr:colOff>
      <xdr:row>55</xdr:row>
      <xdr:rowOff>84626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23632"/>
          <a:ext cx="838200" cy="19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65332</xdr:rowOff>
    </xdr:from>
    <xdr:to>
      <xdr:col>50</xdr:col>
      <xdr:colOff>114300</xdr:colOff>
      <xdr:row>55</xdr:row>
      <xdr:rowOff>149978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23632"/>
          <a:ext cx="889000" cy="2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149978</xdr:rowOff>
    </xdr:from>
    <xdr:to>
      <xdr:col>45</xdr:col>
      <xdr:colOff>177800</xdr:colOff>
      <xdr:row>57</xdr:row>
      <xdr:rowOff>9704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79728"/>
          <a:ext cx="889000" cy="20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76597</xdr:rowOff>
    </xdr:from>
    <xdr:to>
      <xdr:col>41</xdr:col>
      <xdr:colOff>50800</xdr:colOff>
      <xdr:row>57</xdr:row>
      <xdr:rowOff>9704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77797"/>
          <a:ext cx="889000" cy="10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33826</xdr:rowOff>
    </xdr:from>
    <xdr:to>
      <xdr:col>55</xdr:col>
      <xdr:colOff>50800</xdr:colOff>
      <xdr:row>55</xdr:row>
      <xdr:rowOff>135426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56703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1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14532</xdr:rowOff>
    </xdr:from>
    <xdr:to>
      <xdr:col>50</xdr:col>
      <xdr:colOff>165100</xdr:colOff>
      <xdr:row>54</xdr:row>
      <xdr:rowOff>116132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132659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04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99178</xdr:rowOff>
    </xdr:from>
    <xdr:to>
      <xdr:col>46</xdr:col>
      <xdr:colOff>38100</xdr:colOff>
      <xdr:row>56</xdr:row>
      <xdr:rowOff>29328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45855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130354</xdr:rowOff>
    </xdr:from>
    <xdr:to>
      <xdr:col>41</xdr:col>
      <xdr:colOff>101600</xdr:colOff>
      <xdr:row>57</xdr:row>
      <xdr:rowOff>60504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25797</xdr:rowOff>
    </xdr:from>
    <xdr:to>
      <xdr:col>36</xdr:col>
      <xdr:colOff>165100</xdr:colOff>
      <xdr:row>56</xdr:row>
      <xdr:rowOff>127397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143924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8640</xdr:rowOff>
    </xdr:from>
    <xdr:to>
      <xdr:col>55</xdr:col>
      <xdr:colOff>0</xdr:colOff>
      <xdr:row>78</xdr:row>
      <xdr:rowOff>130566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81740"/>
          <a:ext cx="838200" cy="1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130566</xdr:rowOff>
    </xdr:from>
    <xdr:to>
      <xdr:col>50</xdr:col>
      <xdr:colOff>114300</xdr:colOff>
      <xdr:row>78</xdr:row>
      <xdr:rowOff>134012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03666"/>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82010</xdr:rowOff>
    </xdr:from>
    <xdr:to>
      <xdr:col>45</xdr:col>
      <xdr:colOff>177800</xdr:colOff>
      <xdr:row>78</xdr:row>
      <xdr:rowOff>134012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55110"/>
          <a:ext cx="889000" cy="5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82010</xdr:rowOff>
    </xdr:from>
    <xdr:to>
      <xdr:col>41</xdr:col>
      <xdr:colOff>50800</xdr:colOff>
      <xdr:row>78</xdr:row>
      <xdr:rowOff>109717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55110"/>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129290</xdr:rowOff>
    </xdr:from>
    <xdr:to>
      <xdr:col>55</xdr:col>
      <xdr:colOff>50800</xdr:colOff>
      <xdr:row>78</xdr:row>
      <xdr:rowOff>59440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107717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79766</xdr:rowOff>
    </xdr:from>
    <xdr:to>
      <xdr:col>50</xdr:col>
      <xdr:colOff>165100</xdr:colOff>
      <xdr:row>79</xdr:row>
      <xdr:rowOff>9916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1043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4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83212</xdr:rowOff>
    </xdr:from>
    <xdr:to>
      <xdr:col>46</xdr:col>
      <xdr:colOff>38100</xdr:colOff>
      <xdr:row>79</xdr:row>
      <xdr:rowOff>13362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4489</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54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31210</xdr:rowOff>
    </xdr:from>
    <xdr:to>
      <xdr:col>41</xdr:col>
      <xdr:colOff>101600</xdr:colOff>
      <xdr:row>78</xdr:row>
      <xdr:rowOff>132810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123937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9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58917</xdr:rowOff>
    </xdr:from>
    <xdr:to>
      <xdr:col>36</xdr:col>
      <xdr:colOff>165100</xdr:colOff>
      <xdr:row>78</xdr:row>
      <xdr:rowOff>160517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151644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117318</xdr:rowOff>
    </xdr:from>
    <xdr:to>
      <xdr:col>55</xdr:col>
      <xdr:colOff>0</xdr:colOff>
      <xdr:row>94</xdr:row>
      <xdr:rowOff>87841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5719268"/>
          <a:ext cx="838200" cy="48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117318</xdr:rowOff>
    </xdr:from>
    <xdr:to>
      <xdr:col>50</xdr:col>
      <xdr:colOff>114300</xdr:colOff>
      <xdr:row>94</xdr:row>
      <xdr:rowOff>80732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5719268"/>
          <a:ext cx="889000" cy="47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80732</xdr:rowOff>
    </xdr:from>
    <xdr:to>
      <xdr:col>45</xdr:col>
      <xdr:colOff>177800</xdr:colOff>
      <xdr:row>97</xdr:row>
      <xdr:rowOff>152468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97032"/>
          <a:ext cx="889000" cy="58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111942</xdr:rowOff>
    </xdr:from>
    <xdr:to>
      <xdr:col>41</xdr:col>
      <xdr:colOff>50800</xdr:colOff>
      <xdr:row>97</xdr:row>
      <xdr:rowOff>152468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99692"/>
          <a:ext cx="889000" cy="3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37041</xdr:rowOff>
    </xdr:from>
    <xdr:to>
      <xdr:col>55</xdr:col>
      <xdr:colOff>50800</xdr:colOff>
      <xdr:row>94</xdr:row>
      <xdr:rowOff>138641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1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59918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66518</xdr:rowOff>
    </xdr:from>
    <xdr:to>
      <xdr:col>50</xdr:col>
      <xdr:colOff>165100</xdr:colOff>
      <xdr:row>91</xdr:row>
      <xdr:rowOff>168118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6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13195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44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29932</xdr:rowOff>
    </xdr:from>
    <xdr:to>
      <xdr:col>46</xdr:col>
      <xdr:colOff>38100</xdr:colOff>
      <xdr:row>94</xdr:row>
      <xdr:rowOff>131532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148059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101668</xdr:rowOff>
    </xdr:from>
    <xdr:to>
      <xdr:col>41</xdr:col>
      <xdr:colOff>101600</xdr:colOff>
      <xdr:row>98</xdr:row>
      <xdr:rowOff>31818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22945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61142</xdr:rowOff>
    </xdr:from>
    <xdr:to>
      <xdr:col>36</xdr:col>
      <xdr:colOff>165100</xdr:colOff>
      <xdr:row>95</xdr:row>
      <xdr:rowOff>162742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7819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120193</xdr:rowOff>
    </xdr:from>
    <xdr:to>
      <xdr:col>85</xdr:col>
      <xdr:colOff>127000</xdr:colOff>
      <xdr:row>38</xdr:row>
      <xdr:rowOff>130022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63843"/>
          <a:ext cx="838200" cy="1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62624</xdr:rowOff>
    </xdr:from>
    <xdr:to>
      <xdr:col>81</xdr:col>
      <xdr:colOff>50800</xdr:colOff>
      <xdr:row>37</xdr:row>
      <xdr:rowOff>120193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5377574"/>
          <a:ext cx="889000" cy="10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62624</xdr:rowOff>
    </xdr:from>
    <xdr:to>
      <xdr:col>76</xdr:col>
      <xdr:colOff>114300</xdr:colOff>
      <xdr:row>31</xdr:row>
      <xdr:rowOff>81699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5377574"/>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81699</xdr:rowOff>
    </xdr:from>
    <xdr:to>
      <xdr:col>71</xdr:col>
      <xdr:colOff>177800</xdr:colOff>
      <xdr:row>35</xdr:row>
      <xdr:rowOff>37516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5396649"/>
          <a:ext cx="889000" cy="6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79222</xdr:rowOff>
    </xdr:from>
    <xdr:to>
      <xdr:col>85</xdr:col>
      <xdr:colOff>177800</xdr:colOff>
      <xdr:row>39</xdr:row>
      <xdr:rowOff>9372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26559</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69393</xdr:rowOff>
    </xdr:from>
    <xdr:to>
      <xdr:col>81</xdr:col>
      <xdr:colOff>101600</xdr:colOff>
      <xdr:row>37</xdr:row>
      <xdr:rowOff>170993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16070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1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11824</xdr:rowOff>
    </xdr:from>
    <xdr:to>
      <xdr:col>76</xdr:col>
      <xdr:colOff>165100</xdr:colOff>
      <xdr:row>31</xdr:row>
      <xdr:rowOff>113424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3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129951</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292795" y="510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30899</xdr:rowOff>
    </xdr:from>
    <xdr:to>
      <xdr:col>72</xdr:col>
      <xdr:colOff>38100</xdr:colOff>
      <xdr:row>31</xdr:row>
      <xdr:rowOff>132499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5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149026</xdr:rowOff>
    </xdr:from>
    <xdr:ext cx="59901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03795" y="512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158166</xdr:rowOff>
    </xdr:from>
    <xdr:to>
      <xdr:col>67</xdr:col>
      <xdr:colOff>101600</xdr:colOff>
      <xdr:row>35</xdr:row>
      <xdr:rowOff>88316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59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104843</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57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44360</xdr:rowOff>
    </xdr:from>
    <xdr:to>
      <xdr:col>85</xdr:col>
      <xdr:colOff>127000</xdr:colOff>
      <xdr:row>78</xdr:row>
      <xdr:rowOff>46901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1746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44360</xdr:rowOff>
    </xdr:from>
    <xdr:to>
      <xdr:col>81</xdr:col>
      <xdr:colOff>50800</xdr:colOff>
      <xdr:row>78</xdr:row>
      <xdr:rowOff>71819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17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71819</xdr:rowOff>
    </xdr:from>
    <xdr:to>
      <xdr:col>76</xdr:col>
      <xdr:colOff>114300</xdr:colOff>
      <xdr:row>78</xdr:row>
      <xdr:rowOff>83320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44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83320</xdr:rowOff>
    </xdr:from>
    <xdr:to>
      <xdr:col>71</xdr:col>
      <xdr:colOff>177800</xdr:colOff>
      <xdr:row>78</xdr:row>
      <xdr:rowOff>88866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56420"/>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167551</xdr:rowOff>
    </xdr:from>
    <xdr:to>
      <xdr:col>85</xdr:col>
      <xdr:colOff>177800</xdr:colOff>
      <xdr:row>78</xdr:row>
      <xdr:rowOff>97701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145978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165010</xdr:rowOff>
    </xdr:from>
    <xdr:to>
      <xdr:col>81</xdr:col>
      <xdr:colOff>101600</xdr:colOff>
      <xdr:row>78</xdr:row>
      <xdr:rowOff>95160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111687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21019</xdr:rowOff>
    </xdr:from>
    <xdr:to>
      <xdr:col>76</xdr:col>
      <xdr:colOff>165100</xdr:colOff>
      <xdr:row>78</xdr:row>
      <xdr:rowOff>122619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113746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32520</xdr:rowOff>
    </xdr:from>
    <xdr:to>
      <xdr:col>72</xdr:col>
      <xdr:colOff>38100</xdr:colOff>
      <xdr:row>78</xdr:row>
      <xdr:rowOff>134120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125247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38066</xdr:rowOff>
    </xdr:from>
    <xdr:to>
      <xdr:col>67</xdr:col>
      <xdr:colOff>101600</xdr:colOff>
      <xdr:row>78</xdr:row>
      <xdr:rowOff>139666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130793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73437</xdr:rowOff>
    </xdr:from>
    <xdr:to>
      <xdr:col>85</xdr:col>
      <xdr:colOff>127000</xdr:colOff>
      <xdr:row>98</xdr:row>
      <xdr:rowOff>130350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5537"/>
          <a:ext cx="838200" cy="5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21222</xdr:rowOff>
    </xdr:from>
    <xdr:to>
      <xdr:col>81</xdr:col>
      <xdr:colOff>50800</xdr:colOff>
      <xdr:row>98</xdr:row>
      <xdr:rowOff>73437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23322"/>
          <a:ext cx="8890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21222</xdr:rowOff>
    </xdr:from>
    <xdr:to>
      <xdr:col>76</xdr:col>
      <xdr:colOff>114300</xdr:colOff>
      <xdr:row>98</xdr:row>
      <xdr:rowOff>40343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23322"/>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40343</xdr:rowOff>
    </xdr:from>
    <xdr:to>
      <xdr:col>71</xdr:col>
      <xdr:colOff>177800</xdr:colOff>
      <xdr:row>98</xdr:row>
      <xdr:rowOff>138889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42443"/>
          <a:ext cx="889000" cy="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79550</xdr:rowOff>
    </xdr:from>
    <xdr:to>
      <xdr:col>85</xdr:col>
      <xdr:colOff>177800</xdr:colOff>
      <xdr:row>99</xdr:row>
      <xdr:rowOff>9700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22637</xdr:rowOff>
    </xdr:from>
    <xdr:to>
      <xdr:col>81</xdr:col>
      <xdr:colOff>101600</xdr:colOff>
      <xdr:row>98</xdr:row>
      <xdr:rowOff>124237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140764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141872</xdr:rowOff>
    </xdr:from>
    <xdr:to>
      <xdr:col>76</xdr:col>
      <xdr:colOff>165100</xdr:colOff>
      <xdr:row>98</xdr:row>
      <xdr:rowOff>72022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88549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160993</xdr:rowOff>
    </xdr:from>
    <xdr:to>
      <xdr:col>72</xdr:col>
      <xdr:colOff>38100</xdr:colOff>
      <xdr:row>98</xdr:row>
      <xdr:rowOff>91143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107670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88089</xdr:rowOff>
    </xdr:from>
    <xdr:to>
      <xdr:col>67</xdr:col>
      <xdr:colOff>101600</xdr:colOff>
      <xdr:row>99</xdr:row>
      <xdr:rowOff>18239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9366</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698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106569</xdr:rowOff>
    </xdr:from>
    <xdr:to>
      <xdr:col>116</xdr:col>
      <xdr:colOff>63500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50669"/>
          <a:ext cx="838200" cy="1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106569</xdr:rowOff>
    </xdr:from>
    <xdr:to>
      <xdr:col>111</xdr:col>
      <xdr:colOff>177800</xdr:colOff>
      <xdr:row>58</xdr:row>
      <xdr:rowOff>109720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50669"/>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109720</xdr:rowOff>
    </xdr:from>
    <xdr:to>
      <xdr:col>107</xdr:col>
      <xdr:colOff>50800</xdr:colOff>
      <xdr:row>59</xdr:row>
      <xdr:rowOff>82419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53820"/>
          <a:ext cx="889000" cy="1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47264</xdr:rowOff>
    </xdr:from>
    <xdr:to>
      <xdr:col>102</xdr:col>
      <xdr:colOff>114300</xdr:colOff>
      <xdr:row>59</xdr:row>
      <xdr:rowOff>82419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2814"/>
          <a:ext cx="889000" cy="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55769</xdr:rowOff>
    </xdr:from>
    <xdr:to>
      <xdr:col>112</xdr:col>
      <xdr:colOff>38100</xdr:colOff>
      <xdr:row>58</xdr:row>
      <xdr:rowOff>157369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2446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77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58920</xdr:rowOff>
    </xdr:from>
    <xdr:to>
      <xdr:col>107</xdr:col>
      <xdr:colOff>101600</xdr:colOff>
      <xdr:row>58</xdr:row>
      <xdr:rowOff>160520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5597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7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31619</xdr:rowOff>
    </xdr:from>
    <xdr:to>
      <xdr:col>102</xdr:col>
      <xdr:colOff>165100</xdr:colOff>
      <xdr:row>59</xdr:row>
      <xdr:rowOff>133219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124346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3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167914</xdr:rowOff>
    </xdr:from>
    <xdr:to>
      <xdr:col>98</xdr:col>
      <xdr:colOff>38100</xdr:colOff>
      <xdr:row>59</xdr:row>
      <xdr:rowOff>98064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89191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111106</xdr:rowOff>
    </xdr:from>
    <xdr:to>
      <xdr:col>116</xdr:col>
      <xdr:colOff>63500</xdr:colOff>
      <xdr:row>73</xdr:row>
      <xdr:rowOff>138119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626956"/>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127813</xdr:rowOff>
    </xdr:from>
    <xdr:to>
      <xdr:col>111</xdr:col>
      <xdr:colOff>177800</xdr:colOff>
      <xdr:row>73</xdr:row>
      <xdr:rowOff>138119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643663"/>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127813</xdr:rowOff>
    </xdr:from>
    <xdr:to>
      <xdr:col>107</xdr:col>
      <xdr:colOff>50800</xdr:colOff>
      <xdr:row>74</xdr:row>
      <xdr:rowOff>46869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43663"/>
          <a:ext cx="889000" cy="9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16008</xdr:rowOff>
    </xdr:from>
    <xdr:to>
      <xdr:col>102</xdr:col>
      <xdr:colOff>114300</xdr:colOff>
      <xdr:row>74</xdr:row>
      <xdr:rowOff>46869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0330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60306</xdr:rowOff>
    </xdr:from>
    <xdr:to>
      <xdr:col>116</xdr:col>
      <xdr:colOff>114300</xdr:colOff>
      <xdr:row>73</xdr:row>
      <xdr:rowOff>161906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83183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87319</xdr:rowOff>
    </xdr:from>
    <xdr:to>
      <xdr:col>112</xdr:col>
      <xdr:colOff>38100</xdr:colOff>
      <xdr:row>74</xdr:row>
      <xdr:rowOff>17469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33996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7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77013</xdr:rowOff>
    </xdr:from>
    <xdr:to>
      <xdr:col>107</xdr:col>
      <xdr:colOff>101600</xdr:colOff>
      <xdr:row>74</xdr:row>
      <xdr:rowOff>7163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23690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167519</xdr:rowOff>
    </xdr:from>
    <xdr:to>
      <xdr:col>102</xdr:col>
      <xdr:colOff>165100</xdr:colOff>
      <xdr:row>74</xdr:row>
      <xdr:rowOff>97669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114196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136658</xdr:rowOff>
    </xdr:from>
    <xdr:to>
      <xdr:col>98</xdr:col>
      <xdr:colOff>38100</xdr:colOff>
      <xdr:row>74</xdr:row>
      <xdr:rowOff>66808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83335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補助費等は令和２年度は新型コロナウイルス関連事業により大きく増加し、類似団体内平均値を上回っている。今後は、補助金を交付するのが適当な事業を行っているかなどについて基準を設けて、見直し等を検討する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・災害復旧事業費は熊本地震関連の工事が減少したことにより類似団体内平均値を下回った。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124,546</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内平均値と比較して一人当たりのコストが高い状況となっている。これは防災行政無線デジタル化整備事業や保育所施設の移転・整備事業のためであるが、前年度決算と比較すると約</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％減少している。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25,484
25,034
376.30
21,827,533
20,490,407
1,093,816
9,725,609
22,163,106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100076</xdr:rowOff>
    </xdr:from>
    <xdr:to>
      <xdr:col>24</xdr:col>
      <xdr:colOff>63500</xdr:colOff>
      <xdr:row>35</xdr:row>
      <xdr:rowOff>103696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082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103696</xdr:rowOff>
    </xdr:from>
    <xdr:to>
      <xdr:col>19</xdr:col>
      <xdr:colOff>177800</xdr:colOff>
      <xdr:row>35</xdr:row>
      <xdr:rowOff>137414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444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125984</xdr:rowOff>
    </xdr:from>
    <xdr:to>
      <xdr:col>15</xdr:col>
      <xdr:colOff>50800</xdr:colOff>
      <xdr:row>35</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6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125984</xdr:rowOff>
    </xdr:from>
    <xdr:to>
      <xdr:col>10</xdr:col>
      <xdr:colOff>114300</xdr:colOff>
      <xdr:row>35</xdr:row>
      <xdr:rowOff>142558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673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49276</xdr:rowOff>
    </xdr:from>
    <xdr:to>
      <xdr:col>24</xdr:col>
      <xdr:colOff>114300</xdr:colOff>
      <xdr:row>35</xdr:row>
      <xdr:rowOff>150876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52896</xdr:rowOff>
    </xdr:from>
    <xdr:to>
      <xdr:col>20</xdr:col>
      <xdr:colOff>38100</xdr:colOff>
      <xdr:row>35</xdr:row>
      <xdr:rowOff>154496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171023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86614</xdr:rowOff>
    </xdr:from>
    <xdr:to>
      <xdr:col>15</xdr:col>
      <xdr:colOff>101600</xdr:colOff>
      <xdr:row>36</xdr:row>
      <xdr:rowOff>16764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75184</xdr:rowOff>
    </xdr:from>
    <xdr:to>
      <xdr:col>10</xdr:col>
      <xdr:colOff>165100</xdr:colOff>
      <xdr:row>36</xdr:row>
      <xdr:rowOff>5334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21861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91758</xdr:rowOff>
    </xdr:from>
    <xdr:to>
      <xdr:col>6</xdr:col>
      <xdr:colOff>38100</xdr:colOff>
      <xdr:row>36</xdr:row>
      <xdr:rowOff>21908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38435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162395</xdr:rowOff>
    </xdr:from>
    <xdr:to>
      <xdr:col>24</xdr:col>
      <xdr:colOff>63500</xdr:colOff>
      <xdr:row>58</xdr:row>
      <xdr:rowOff>111528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35045"/>
          <a:ext cx="838200" cy="1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80006</xdr:rowOff>
    </xdr:from>
    <xdr:to>
      <xdr:col>19</xdr:col>
      <xdr:colOff>177800</xdr:colOff>
      <xdr:row>58</xdr:row>
      <xdr:rowOff>111528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4106"/>
          <a:ext cx="889000" cy="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80006</xdr:rowOff>
    </xdr:from>
    <xdr:to>
      <xdr:col>15</xdr:col>
      <xdr:colOff>50800</xdr:colOff>
      <xdr:row>58</xdr:row>
      <xdr:rowOff>110772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4106"/>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110772</xdr:rowOff>
    </xdr:from>
    <xdr:to>
      <xdr:col>10</xdr:col>
      <xdr:colOff>114300</xdr:colOff>
      <xdr:row>59</xdr:row>
      <xdr:rowOff>691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4872"/>
          <a:ext cx="889000" cy="6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111595</xdr:rowOff>
    </xdr:from>
    <xdr:to>
      <xdr:col>24</xdr:col>
      <xdr:colOff>114300</xdr:colOff>
      <xdr:row>58</xdr:row>
      <xdr:rowOff>41745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26522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60728</xdr:rowOff>
    </xdr:from>
    <xdr:to>
      <xdr:col>20</xdr:col>
      <xdr:colOff>38100</xdr:colOff>
      <xdr:row>58</xdr:row>
      <xdr:rowOff>162328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153455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29206</xdr:rowOff>
    </xdr:from>
    <xdr:to>
      <xdr:col>15</xdr:col>
      <xdr:colOff>101600</xdr:colOff>
      <xdr:row>58</xdr:row>
      <xdr:rowOff>130806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147333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59972</xdr:rowOff>
    </xdr:from>
    <xdr:to>
      <xdr:col>10</xdr:col>
      <xdr:colOff>165100</xdr:colOff>
      <xdr:row>58</xdr:row>
      <xdr:rowOff>161572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121341</xdr:rowOff>
    </xdr:from>
    <xdr:to>
      <xdr:col>6</xdr:col>
      <xdr:colOff>38100</xdr:colOff>
      <xdr:row>59</xdr:row>
      <xdr:rowOff>51491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42618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78147</xdr:rowOff>
    </xdr:from>
    <xdr:to>
      <xdr:col>24</xdr:col>
      <xdr:colOff>63500</xdr:colOff>
      <xdr:row>75</xdr:row>
      <xdr:rowOff>115267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36897"/>
          <a:ext cx="8382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115267</xdr:rowOff>
    </xdr:from>
    <xdr:to>
      <xdr:col>19</xdr:col>
      <xdr:colOff>177800</xdr:colOff>
      <xdr:row>75</xdr:row>
      <xdr:rowOff>160283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401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147572</xdr:rowOff>
    </xdr:from>
    <xdr:to>
      <xdr:col>15</xdr:col>
      <xdr:colOff>50800</xdr:colOff>
      <xdr:row>75</xdr:row>
      <xdr:rowOff>160283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06322"/>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147572</xdr:rowOff>
    </xdr:from>
    <xdr:to>
      <xdr:col>10</xdr:col>
      <xdr:colOff>114300</xdr:colOff>
      <xdr:row>75</xdr:row>
      <xdr:rowOff>157366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06322"/>
          <a:ext cx="8890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27347</xdr:rowOff>
    </xdr:from>
    <xdr:to>
      <xdr:col>24</xdr:col>
      <xdr:colOff>114300</xdr:colOff>
      <xdr:row>75</xdr:row>
      <xdr:rowOff>128947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50224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3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64467</xdr:rowOff>
    </xdr:from>
    <xdr:to>
      <xdr:col>20</xdr:col>
      <xdr:colOff>38100</xdr:colOff>
      <xdr:row>75</xdr:row>
      <xdr:rowOff>166067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109483</xdr:rowOff>
    </xdr:from>
    <xdr:to>
      <xdr:col>15</xdr:col>
      <xdr:colOff>101600</xdr:colOff>
      <xdr:row>76</xdr:row>
      <xdr:rowOff>39633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56160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96773</xdr:rowOff>
    </xdr:from>
    <xdr:to>
      <xdr:col>10</xdr:col>
      <xdr:colOff>165100</xdr:colOff>
      <xdr:row>76</xdr:row>
      <xdr:rowOff>26922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555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43450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106566</xdr:rowOff>
    </xdr:from>
    <xdr:to>
      <xdr:col>6</xdr:col>
      <xdr:colOff>38100</xdr:colOff>
      <xdr:row>76</xdr:row>
      <xdr:rowOff>36717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5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53243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106553</xdr:rowOff>
    </xdr:from>
    <xdr:to>
      <xdr:col>24</xdr:col>
      <xdr:colOff>63500</xdr:colOff>
      <xdr:row>96</xdr:row>
      <xdr:rowOff>19783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94303"/>
          <a:ext cx="8382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106553</xdr:rowOff>
    </xdr:from>
    <xdr:to>
      <xdr:col>19</xdr:col>
      <xdr:colOff>177800</xdr:colOff>
      <xdr:row>95</xdr:row>
      <xdr:rowOff>129076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94303"/>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41870</xdr:rowOff>
    </xdr:from>
    <xdr:to>
      <xdr:col>15</xdr:col>
      <xdr:colOff>50800</xdr:colOff>
      <xdr:row>95</xdr:row>
      <xdr:rowOff>129076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29620"/>
          <a:ext cx="889000" cy="8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88973</xdr:rowOff>
    </xdr:from>
    <xdr:to>
      <xdr:col>10</xdr:col>
      <xdr:colOff>114300</xdr:colOff>
      <xdr:row>95</xdr:row>
      <xdr:rowOff>41870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519473"/>
          <a:ext cx="889000" cy="8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140433</xdr:rowOff>
    </xdr:from>
    <xdr:to>
      <xdr:col>24</xdr:col>
      <xdr:colOff>114300</xdr:colOff>
      <xdr:row>96</xdr:row>
      <xdr:rowOff>70583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118860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55753</xdr:rowOff>
    </xdr:from>
    <xdr:to>
      <xdr:col>20</xdr:col>
      <xdr:colOff>38100</xdr:colOff>
      <xdr:row>95</xdr:row>
      <xdr:rowOff>157353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78276</xdr:rowOff>
    </xdr:from>
    <xdr:to>
      <xdr:col>15</xdr:col>
      <xdr:colOff>101600</xdr:colOff>
      <xdr:row>96</xdr:row>
      <xdr:rowOff>8426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24953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162520</xdr:rowOff>
    </xdr:from>
    <xdr:to>
      <xdr:col>10</xdr:col>
      <xdr:colOff>165100</xdr:colOff>
      <xdr:row>95</xdr:row>
      <xdr:rowOff>92670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109197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38173</xdr:rowOff>
    </xdr:from>
    <xdr:to>
      <xdr:col>6</xdr:col>
      <xdr:colOff>38100</xdr:colOff>
      <xdr:row>90</xdr:row>
      <xdr:rowOff>139773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4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156300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24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102484</xdr:rowOff>
    </xdr:from>
    <xdr:to>
      <xdr:col>55</xdr:col>
      <xdr:colOff>0</xdr:colOff>
      <xdr:row>56</xdr:row>
      <xdr:rowOff>131923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03684"/>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61011</xdr:rowOff>
    </xdr:from>
    <xdr:to>
      <xdr:col>50</xdr:col>
      <xdr:colOff>114300</xdr:colOff>
      <xdr:row>56</xdr:row>
      <xdr:rowOff>102484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62211"/>
          <a:ext cx="889000" cy="4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48763</xdr:rowOff>
    </xdr:from>
    <xdr:to>
      <xdr:col>45</xdr:col>
      <xdr:colOff>177800</xdr:colOff>
      <xdr:row>56</xdr:row>
      <xdr:rowOff>61011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78513"/>
          <a:ext cx="889000" cy="18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48763</xdr:rowOff>
    </xdr:from>
    <xdr:to>
      <xdr:col>41</xdr:col>
      <xdr:colOff>50800</xdr:colOff>
      <xdr:row>56</xdr:row>
      <xdr:rowOff>128535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78513"/>
          <a:ext cx="889000" cy="25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81123</xdr:rowOff>
    </xdr:from>
    <xdr:to>
      <xdr:col>55</xdr:col>
      <xdr:colOff>50800</xdr:colOff>
      <xdr:row>57</xdr:row>
      <xdr:rowOff>11273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104000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3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51684</xdr:rowOff>
    </xdr:from>
    <xdr:to>
      <xdr:col>50</xdr:col>
      <xdr:colOff>165100</xdr:colOff>
      <xdr:row>56</xdr:row>
      <xdr:rowOff>153284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169811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10211</xdr:rowOff>
    </xdr:from>
    <xdr:to>
      <xdr:col>46</xdr:col>
      <xdr:colOff>38100</xdr:colOff>
      <xdr:row>56</xdr:row>
      <xdr:rowOff>111811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128338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169413</xdr:rowOff>
    </xdr:from>
    <xdr:to>
      <xdr:col>41</xdr:col>
      <xdr:colOff>101600</xdr:colOff>
      <xdr:row>55</xdr:row>
      <xdr:rowOff>99563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116090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20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77735</xdr:rowOff>
    </xdr:from>
    <xdr:to>
      <xdr:col>36</xdr:col>
      <xdr:colOff>165100</xdr:colOff>
      <xdr:row>57</xdr:row>
      <xdr:rowOff>7885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24412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131414</xdr:rowOff>
    </xdr:from>
    <xdr:to>
      <xdr:col>55</xdr:col>
      <xdr:colOff>0</xdr:colOff>
      <xdr:row>77</xdr:row>
      <xdr:rowOff>37133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61614"/>
          <a:ext cx="8382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37133</xdr:rowOff>
    </xdr:from>
    <xdr:to>
      <xdr:col>50</xdr:col>
      <xdr:colOff>114300</xdr:colOff>
      <xdr:row>77</xdr:row>
      <xdr:rowOff>86477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38783"/>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83641</xdr:rowOff>
    </xdr:from>
    <xdr:to>
      <xdr:col>45</xdr:col>
      <xdr:colOff>177800</xdr:colOff>
      <xdr:row>77</xdr:row>
      <xdr:rowOff>86477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8529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83641</xdr:rowOff>
    </xdr:from>
    <xdr:to>
      <xdr:col>41</xdr:col>
      <xdr:colOff>50800</xdr:colOff>
      <xdr:row>77</xdr:row>
      <xdr:rowOff>93368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85291"/>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80614</xdr:rowOff>
    </xdr:from>
    <xdr:to>
      <xdr:col>55</xdr:col>
      <xdr:colOff>50800</xdr:colOff>
      <xdr:row>77</xdr:row>
      <xdr:rowOff>10764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103490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157783</xdr:rowOff>
    </xdr:from>
    <xdr:to>
      <xdr:col>50</xdr:col>
      <xdr:colOff>165100</xdr:colOff>
      <xdr:row>77</xdr:row>
      <xdr:rowOff>87933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104460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35677</xdr:rowOff>
    </xdr:from>
    <xdr:to>
      <xdr:col>46</xdr:col>
      <xdr:colOff>38100</xdr:colOff>
      <xdr:row>77</xdr:row>
      <xdr:rowOff>137277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153804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1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32841</xdr:rowOff>
    </xdr:from>
    <xdr:to>
      <xdr:col>41</xdr:col>
      <xdr:colOff>101600</xdr:colOff>
      <xdr:row>77</xdr:row>
      <xdr:rowOff>134441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3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150968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42568</xdr:rowOff>
    </xdr:from>
    <xdr:to>
      <xdr:col>36</xdr:col>
      <xdr:colOff>165100</xdr:colOff>
      <xdr:row>77</xdr:row>
      <xdr:rowOff>144168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160695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2693</xdr:rowOff>
    </xdr:from>
    <xdr:to>
      <xdr:col>55</xdr:col>
      <xdr:colOff>0</xdr:colOff>
      <xdr:row>95</xdr:row>
      <xdr:rowOff>158956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118993"/>
          <a:ext cx="838200" cy="3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2693</xdr:rowOff>
    </xdr:from>
    <xdr:to>
      <xdr:col>50</xdr:col>
      <xdr:colOff>114300</xdr:colOff>
      <xdr:row>94</xdr:row>
      <xdr:rowOff>103690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118993"/>
          <a:ext cx="889000" cy="10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103690</xdr:rowOff>
    </xdr:from>
    <xdr:to>
      <xdr:col>45</xdr:col>
      <xdr:colOff>177800</xdr:colOff>
      <xdr:row>96</xdr:row>
      <xdr:rowOff>166370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219990"/>
          <a:ext cx="889000" cy="40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166370</xdr:rowOff>
    </xdr:from>
    <xdr:to>
      <xdr:col>41</xdr:col>
      <xdr:colOff>50800</xdr:colOff>
      <xdr:row>97</xdr:row>
      <xdr:rowOff>106096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25570"/>
          <a:ext cx="889000" cy="1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108156</xdr:rowOff>
    </xdr:from>
    <xdr:to>
      <xdr:col>55</xdr:col>
      <xdr:colOff>50800</xdr:colOff>
      <xdr:row>96</xdr:row>
      <xdr:rowOff>38306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9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86583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123343</xdr:rowOff>
    </xdr:from>
    <xdr:to>
      <xdr:col>50</xdr:col>
      <xdr:colOff>165100</xdr:colOff>
      <xdr:row>94</xdr:row>
      <xdr:rowOff>53493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0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70020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8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52890</xdr:rowOff>
    </xdr:from>
    <xdr:to>
      <xdr:col>46</xdr:col>
      <xdr:colOff>38100</xdr:colOff>
      <xdr:row>94</xdr:row>
      <xdr:rowOff>154490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171017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94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115570</xdr:rowOff>
    </xdr:from>
    <xdr:to>
      <xdr:col>41</xdr:col>
      <xdr:colOff>101600</xdr:colOff>
      <xdr:row>97</xdr:row>
      <xdr:rowOff>45720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36847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55296</xdr:rowOff>
    </xdr:from>
    <xdr:to>
      <xdr:col>36</xdr:col>
      <xdr:colOff>165100</xdr:colOff>
      <xdr:row>97</xdr:row>
      <xdr:rowOff>156896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148023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17873</xdr:rowOff>
    </xdr:from>
    <xdr:to>
      <xdr:col>85</xdr:col>
      <xdr:colOff>127000</xdr:colOff>
      <xdr:row>37</xdr:row>
      <xdr:rowOff>54547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18623"/>
          <a:ext cx="838200" cy="37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54547</xdr:rowOff>
    </xdr:from>
    <xdr:to>
      <xdr:col>81</xdr:col>
      <xdr:colOff>50800</xdr:colOff>
      <xdr:row>37</xdr:row>
      <xdr:rowOff>88412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98197"/>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88412</xdr:rowOff>
    </xdr:from>
    <xdr:to>
      <xdr:col>76</xdr:col>
      <xdr:colOff>114300</xdr:colOff>
      <xdr:row>37</xdr:row>
      <xdr:rowOff>122947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32062"/>
          <a:ext cx="889000" cy="3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122947</xdr:rowOff>
    </xdr:from>
    <xdr:to>
      <xdr:col>71</xdr:col>
      <xdr:colOff>177800</xdr:colOff>
      <xdr:row>37</xdr:row>
      <xdr:rowOff>131797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66597"/>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138523</xdr:rowOff>
    </xdr:from>
    <xdr:to>
      <xdr:col>85</xdr:col>
      <xdr:colOff>177800</xdr:colOff>
      <xdr:row>35</xdr:row>
      <xdr:rowOff>68673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161400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3747</xdr:rowOff>
    </xdr:from>
    <xdr:to>
      <xdr:col>81</xdr:col>
      <xdr:colOff>101600</xdr:colOff>
      <xdr:row>37</xdr:row>
      <xdr:rowOff>105347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96474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4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37612</xdr:rowOff>
    </xdr:from>
    <xdr:to>
      <xdr:col>76</xdr:col>
      <xdr:colOff>165100</xdr:colOff>
      <xdr:row>37</xdr:row>
      <xdr:rowOff>139212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130339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72147</xdr:rowOff>
    </xdr:from>
    <xdr:to>
      <xdr:col>72</xdr:col>
      <xdr:colOff>38100</xdr:colOff>
      <xdr:row>38</xdr:row>
      <xdr:rowOff>2297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164874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80997</xdr:rowOff>
    </xdr:from>
    <xdr:to>
      <xdr:col>67</xdr:col>
      <xdr:colOff>101600</xdr:colOff>
      <xdr:row>38</xdr:row>
      <xdr:rowOff>11147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86977</xdr:rowOff>
    </xdr:from>
    <xdr:to>
      <xdr:col>85</xdr:col>
      <xdr:colOff>127000</xdr:colOff>
      <xdr:row>57</xdr:row>
      <xdr:rowOff>10991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88177"/>
          <a:ext cx="838200" cy="9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86977</xdr:rowOff>
    </xdr:from>
    <xdr:to>
      <xdr:col>81</xdr:col>
      <xdr:colOff>50800</xdr:colOff>
      <xdr:row>57</xdr:row>
      <xdr:rowOff>73216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88177"/>
          <a:ext cx="889000" cy="1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67683</xdr:rowOff>
    </xdr:from>
    <xdr:to>
      <xdr:col>76</xdr:col>
      <xdr:colOff>114300</xdr:colOff>
      <xdr:row>57</xdr:row>
      <xdr:rowOff>73216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40333"/>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67683</xdr:rowOff>
    </xdr:from>
    <xdr:to>
      <xdr:col>71</xdr:col>
      <xdr:colOff>177800</xdr:colOff>
      <xdr:row>57</xdr:row>
      <xdr:rowOff>118387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40333"/>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131641</xdr:rowOff>
    </xdr:from>
    <xdr:to>
      <xdr:col>85</xdr:col>
      <xdr:colOff>177800</xdr:colOff>
      <xdr:row>57</xdr:row>
      <xdr:rowOff>61791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110068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36177</xdr:rowOff>
    </xdr:from>
    <xdr:to>
      <xdr:col>81</xdr:col>
      <xdr:colOff>101600</xdr:colOff>
      <xdr:row>56</xdr:row>
      <xdr:rowOff>137777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128904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22416</xdr:rowOff>
    </xdr:from>
    <xdr:to>
      <xdr:col>76</xdr:col>
      <xdr:colOff>165100</xdr:colOff>
      <xdr:row>57</xdr:row>
      <xdr:rowOff>124016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115143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16883</xdr:rowOff>
    </xdr:from>
    <xdr:to>
      <xdr:col>72</xdr:col>
      <xdr:colOff>38100</xdr:colOff>
      <xdr:row>57</xdr:row>
      <xdr:rowOff>118483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109610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67587</xdr:rowOff>
    </xdr:from>
    <xdr:to>
      <xdr:col>67</xdr:col>
      <xdr:colOff>101600</xdr:colOff>
      <xdr:row>57</xdr:row>
      <xdr:rowOff>169187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160314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120193</xdr:rowOff>
    </xdr:from>
    <xdr:to>
      <xdr:col>85</xdr:col>
      <xdr:colOff>127000</xdr:colOff>
      <xdr:row>78</xdr:row>
      <xdr:rowOff>130023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21843"/>
          <a:ext cx="838200" cy="1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62624</xdr:rowOff>
    </xdr:from>
    <xdr:to>
      <xdr:col>81</xdr:col>
      <xdr:colOff>50800</xdr:colOff>
      <xdr:row>77</xdr:row>
      <xdr:rowOff>120193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2235574"/>
          <a:ext cx="889000" cy="10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62624</xdr:rowOff>
    </xdr:from>
    <xdr:to>
      <xdr:col>76</xdr:col>
      <xdr:colOff>114300</xdr:colOff>
      <xdr:row>71</xdr:row>
      <xdr:rowOff>81699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2235574"/>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81699</xdr:rowOff>
    </xdr:from>
    <xdr:to>
      <xdr:col>71</xdr:col>
      <xdr:colOff>177800</xdr:colOff>
      <xdr:row>75</xdr:row>
      <xdr:rowOff>37516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254649"/>
          <a:ext cx="889000" cy="6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79223</xdr:rowOff>
    </xdr:from>
    <xdr:to>
      <xdr:col>85</xdr:col>
      <xdr:colOff>177800</xdr:colOff>
      <xdr:row>79</xdr:row>
      <xdr:rowOff>9373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69393</xdr:rowOff>
    </xdr:from>
    <xdr:to>
      <xdr:col>81</xdr:col>
      <xdr:colOff>101600</xdr:colOff>
      <xdr:row>77</xdr:row>
      <xdr:rowOff>170993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16070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0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11824</xdr:rowOff>
    </xdr:from>
    <xdr:to>
      <xdr:col>76</xdr:col>
      <xdr:colOff>165100</xdr:colOff>
      <xdr:row>71</xdr:row>
      <xdr:rowOff>113424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1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129951</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292795" y="1196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30899</xdr:rowOff>
    </xdr:from>
    <xdr:to>
      <xdr:col>72</xdr:col>
      <xdr:colOff>38100</xdr:colOff>
      <xdr:row>71</xdr:row>
      <xdr:rowOff>132499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2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149026</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03795" y="1197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158166</xdr:rowOff>
    </xdr:from>
    <xdr:to>
      <xdr:col>67</xdr:col>
      <xdr:colOff>101600</xdr:colOff>
      <xdr:row>75</xdr:row>
      <xdr:rowOff>88316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8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104843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6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44360</xdr:rowOff>
    </xdr:from>
    <xdr:to>
      <xdr:col>85</xdr:col>
      <xdr:colOff>127000</xdr:colOff>
      <xdr:row>98</xdr:row>
      <xdr:rowOff>46901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4646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44360</xdr:rowOff>
    </xdr:from>
    <xdr:to>
      <xdr:col>81</xdr:col>
      <xdr:colOff>50800</xdr:colOff>
      <xdr:row>98</xdr:row>
      <xdr:rowOff>71819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46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71819</xdr:rowOff>
    </xdr:from>
    <xdr:to>
      <xdr:col>76</xdr:col>
      <xdr:colOff>114300</xdr:colOff>
      <xdr:row>98</xdr:row>
      <xdr:rowOff>83320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73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83320</xdr:rowOff>
    </xdr:from>
    <xdr:to>
      <xdr:col>71</xdr:col>
      <xdr:colOff>177800</xdr:colOff>
      <xdr:row>98</xdr:row>
      <xdr:rowOff>88866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85420"/>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167551</xdr:rowOff>
    </xdr:from>
    <xdr:to>
      <xdr:col>85</xdr:col>
      <xdr:colOff>177800</xdr:colOff>
      <xdr:row>98</xdr:row>
      <xdr:rowOff>97701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145978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165010</xdr:rowOff>
    </xdr:from>
    <xdr:to>
      <xdr:col>81</xdr:col>
      <xdr:colOff>101600</xdr:colOff>
      <xdr:row>98</xdr:row>
      <xdr:rowOff>95160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111687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21019</xdr:rowOff>
    </xdr:from>
    <xdr:to>
      <xdr:col>76</xdr:col>
      <xdr:colOff>165100</xdr:colOff>
      <xdr:row>98</xdr:row>
      <xdr:rowOff>122619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113746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32520</xdr:rowOff>
    </xdr:from>
    <xdr:to>
      <xdr:col>72</xdr:col>
      <xdr:colOff>38100</xdr:colOff>
      <xdr:row>98</xdr:row>
      <xdr:rowOff>134120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125247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38066</xdr:rowOff>
    </xdr:from>
    <xdr:to>
      <xdr:col>67</xdr:col>
      <xdr:colOff>101600</xdr:colOff>
      <xdr:row>98</xdr:row>
      <xdr:rowOff>139666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130793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46,961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円となっており、類似団体内平均値を大きく上回っている。これは防災行政無線デジタル化事業＋</a:t>
          </a:r>
          <a:r>
            <a:rPr kumimoji="1" lang="en-US" altLang="ja-JP" sz="1300">
              <a:latin typeface="ＭＳ Ｐゴシック" panose="020B0600070205080204" pitchFamily="50" charset="-128"/>
              <a:ea typeface="ＭＳ Ｐゴシック" panose="020B0600070205080204" pitchFamily="50" charset="-128"/>
            </a:rPr>
            <a:t>585,242</a:t>
          </a:r>
          <a:r>
            <a:rPr kumimoji="1" lang="ja-JP" altLang="en-US" sz="1300">
              <a:latin typeface="ＭＳ Ｐゴシック" panose="020B0600070205080204" pitchFamily="50" charset="-128"/>
              <a:ea typeface="ＭＳ Ｐゴシック" panose="020B0600070205080204" pitchFamily="50" charset="-128"/>
            </a:rPr>
            <a:t>千円によるものである。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225,963</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円となっており、類似団体内平均値を大きく上回っている。これは保育所等の移転及び改修工事により＋</a:t>
          </a:r>
          <a:r>
            <a:rPr kumimoji="1" lang="en-US" altLang="ja-JP" sz="1300">
              <a:latin typeface="ＭＳ Ｐゴシック" panose="020B0600070205080204" pitchFamily="50" charset="-128"/>
              <a:ea typeface="ＭＳ Ｐゴシック" panose="020B0600070205080204" pitchFamily="50" charset="-128"/>
            </a:rPr>
            <a:t>111,036</a:t>
          </a:r>
          <a:r>
            <a:rPr kumimoji="1" lang="ja-JP" altLang="en-US" sz="1300">
              <a:latin typeface="ＭＳ Ｐゴシック" panose="020B0600070205080204" pitchFamily="50" charset="-128"/>
              <a:ea typeface="ＭＳ Ｐゴシック" panose="020B0600070205080204" pitchFamily="50" charset="-128"/>
            </a:rPr>
            <a:t>千円増加したためである。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・商工費は新型コロナウイルスで事業に影響を受けた方への支援対策事業により増加した。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・災害復旧費は熊本地震関連工事の減少により類似団体内平均値を下回った。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では新型コロナウイルス感染症対策事業関連の国庫支出金や地域振興基金等の基金繰入金の影響等により前年度より増加し、歳出についても、過年度からの繰越事業が減少し普通建設事業を中心に投資的経費が抑えられたが新型コロナウイルス感染症対策事業を中心に前年度より増加したこと等により実質収支額が前年度よりも</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平成２９年度において、病院事業会計が赤字を生じたが、平成３０年度以降ではすべての会計において赤字を生じていない。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21827533</v>
      </c>
      <c r="BO4" s="426"/>
      <c r="BP4" s="426"/>
      <c r="BQ4" s="426"/>
      <c r="BR4" s="426"/>
      <c r="BS4" s="426"/>
      <c r="BT4" s="426"/>
      <c r="BU4" s="427"/>
      <c r="BV4" s="425">
        <v>20757960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11.2</v>
      </c>
      <c r="CU4" s="610"/>
      <c r="CV4" s="610"/>
      <c r="CW4" s="610"/>
      <c r="CX4" s="610"/>
      <c r="CY4" s="610"/>
      <c r="CZ4" s="610"/>
      <c r="DA4" s="611"/>
      <c r="DB4" s="609">
        <v>8.5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20490407</v>
      </c>
      <c r="BO5" s="431"/>
      <c r="BP5" s="431"/>
      <c r="BQ5" s="431"/>
      <c r="BR5" s="431"/>
      <c r="BS5" s="431"/>
      <c r="BT5" s="431"/>
      <c r="BU5" s="432"/>
      <c r="BV5" s="430">
        <v>19630131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94.6</v>
      </c>
      <c r="CU5" s="401"/>
      <c r="CV5" s="401"/>
      <c r="CW5" s="401"/>
      <c r="CX5" s="401"/>
      <c r="CY5" s="401"/>
      <c r="CZ5" s="401"/>
      <c r="DA5" s="402"/>
      <c r="DB5" s="400">
        <v>95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1337126</v>
      </c>
      <c r="BO6" s="431"/>
      <c r="BP6" s="431"/>
      <c r="BQ6" s="431"/>
      <c r="BR6" s="431"/>
      <c r="BS6" s="431"/>
      <c r="BT6" s="431"/>
      <c r="BU6" s="432"/>
      <c r="BV6" s="430">
        <v>1127829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98.9</v>
      </c>
      <c r="CU6" s="584"/>
      <c r="CV6" s="584"/>
      <c r="CW6" s="584"/>
      <c r="CX6" s="584"/>
      <c r="CY6" s="584"/>
      <c r="CZ6" s="584"/>
      <c r="DA6" s="585"/>
      <c r="DB6" s="583">
        <v>98.4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243310</v>
      </c>
      <c r="BO7" s="431"/>
      <c r="BP7" s="431"/>
      <c r="BQ7" s="431"/>
      <c r="BR7" s="431"/>
      <c r="BS7" s="431"/>
      <c r="BT7" s="431"/>
      <c r="BU7" s="432"/>
      <c r="BV7" s="430">
        <v>321111</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9725609</v>
      </c>
      <c r="CU7" s="431"/>
      <c r="CV7" s="431"/>
      <c r="CW7" s="431"/>
      <c r="CX7" s="431"/>
      <c r="CY7" s="431"/>
      <c r="CZ7" s="431"/>
      <c r="DA7" s="432"/>
      <c r="DB7" s="430">
        <v>9506340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1093816</v>
      </c>
      <c r="BO8" s="431"/>
      <c r="BP8" s="431"/>
      <c r="BQ8" s="431"/>
      <c r="BR8" s="431"/>
      <c r="BS8" s="431"/>
      <c r="BT8" s="431"/>
      <c r="BU8" s="432"/>
      <c r="BV8" s="430">
        <v>806718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0.37</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24930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287098</v>
      </c>
      <c r="BO9" s="431"/>
      <c r="BP9" s="431"/>
      <c r="BQ9" s="431"/>
      <c r="BR9" s="431"/>
      <c r="BS9" s="431"/>
      <c r="BT9" s="431"/>
      <c r="BU9" s="432"/>
      <c r="BV9" s="430">
        <v>-577528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14</v>
      </c>
      <c r="CU9" s="401"/>
      <c r="CV9" s="401"/>
      <c r="CW9" s="401"/>
      <c r="CX9" s="401"/>
      <c r="CY9" s="401"/>
      <c r="CZ9" s="401"/>
      <c r="DA9" s="402"/>
      <c r="DB9" s="400">
        <v>13.6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27018</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324</v>
      </c>
      <c r="BO10" s="431"/>
      <c r="BP10" s="431"/>
      <c r="BQ10" s="431"/>
      <c r="BR10" s="431"/>
      <c r="BS10" s="431"/>
      <c r="BT10" s="431"/>
      <c r="BU10" s="432"/>
      <c r="BV10" s="430">
        <v>323</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25484</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116</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25034</v>
      </c>
      <c r="S13" s="534"/>
      <c r="T13" s="534"/>
      <c r="U13" s="534"/>
      <c r="V13" s="535"/>
      <c r="W13" s="521" t="s">
        <v>141</v>
      </c>
      <c r="X13" s="443"/>
      <c r="Y13" s="443"/>
      <c r="Z13" s="443"/>
      <c r="AA13" s="443"/>
      <c r="AB13" s="444"/>
      <c r="AC13" s="406">
        <v>2402</v>
      </c>
      <c r="AD13" s="407"/>
      <c r="AE13" s="407"/>
      <c r="AF13" s="407"/>
      <c r="AG13" s="408"/>
      <c r="AH13" s="406">
        <v>2397</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287422</v>
      </c>
      <c r="BO13" s="431"/>
      <c r="BP13" s="431"/>
      <c r="BQ13" s="431"/>
      <c r="BR13" s="431"/>
      <c r="BS13" s="431"/>
      <c r="BT13" s="431"/>
      <c r="BU13" s="432"/>
      <c r="BV13" s="430">
        <v>-577205</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7.8</v>
      </c>
      <c r="CU13" s="401"/>
      <c r="CV13" s="401"/>
      <c r="CW13" s="401"/>
      <c r="CX13" s="401"/>
      <c r="CY13" s="401"/>
      <c r="CZ13" s="401"/>
      <c r="DA13" s="402"/>
      <c r="DB13" s="400">
        <v>7.7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25924</v>
      </c>
      <c r="S14" s="534"/>
      <c r="T14" s="534"/>
      <c r="U14" s="534"/>
      <c r="V14" s="535"/>
      <c r="W14" s="536"/>
      <c r="X14" s="446"/>
      <c r="Y14" s="446"/>
      <c r="Z14" s="446"/>
      <c r="AA14" s="446"/>
      <c r="AB14" s="447"/>
      <c r="AC14" s="526">
        <v>17.8</v>
      </c>
      <c r="AD14" s="527"/>
      <c r="AE14" s="527"/>
      <c r="AF14" s="527"/>
      <c r="AG14" s="528"/>
      <c r="AH14" s="526">
        <v>17.3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41.1</v>
      </c>
      <c r="CU14" s="538"/>
      <c r="CV14" s="538"/>
      <c r="CW14" s="538"/>
      <c r="CX14" s="538"/>
      <c r="CY14" s="538"/>
      <c r="CZ14" s="538"/>
      <c r="DA14" s="539"/>
      <c r="DB14" s="537">
        <v>57.1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25457</v>
      </c>
      <c r="S15" s="534"/>
      <c r="T15" s="534"/>
      <c r="U15" s="534"/>
      <c r="V15" s="535"/>
      <c r="W15" s="521" t="s">
        <v>149</v>
      </c>
      <c r="X15" s="443"/>
      <c r="Y15" s="443"/>
      <c r="Z15" s="443"/>
      <c r="AA15" s="443"/>
      <c r="AB15" s="444"/>
      <c r="AC15" s="406">
        <v>2987</v>
      </c>
      <c r="AD15" s="407"/>
      <c r="AE15" s="407"/>
      <c r="AF15" s="407"/>
      <c r="AG15" s="408"/>
      <c r="AH15" s="406">
        <v>3065</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3141228</v>
      </c>
      <c r="BO15" s="426"/>
      <c r="BP15" s="426"/>
      <c r="BQ15" s="426"/>
      <c r="BR15" s="426"/>
      <c r="BS15" s="426"/>
      <c r="BT15" s="426"/>
      <c r="BU15" s="427"/>
      <c r="BV15" s="425">
        <v>2968863</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22.2</v>
      </c>
      <c r="AD16" s="527"/>
      <c r="AE16" s="527"/>
      <c r="AF16" s="527"/>
      <c r="AG16" s="528"/>
      <c r="AH16" s="526">
        <v>22.2</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8592672</v>
      </c>
      <c r="BO16" s="431"/>
      <c r="BP16" s="431"/>
      <c r="BQ16" s="431"/>
      <c r="BR16" s="431"/>
      <c r="BS16" s="431"/>
      <c r="BT16" s="431"/>
      <c r="BU16" s="432"/>
      <c r="BV16" s="430">
        <v>8330197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8080</v>
      </c>
      <c r="AD17" s="407"/>
      <c r="AE17" s="407"/>
      <c r="AF17" s="407"/>
      <c r="AG17" s="408"/>
      <c r="AH17" s="406">
        <v>8363</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3938392</v>
      </c>
      <c r="BO17" s="431"/>
      <c r="BP17" s="431"/>
      <c r="BQ17" s="431"/>
      <c r="BR17" s="431"/>
      <c r="BS17" s="431"/>
      <c r="BT17" s="431"/>
      <c r="BU17" s="432"/>
      <c r="BV17" s="430">
        <v>3758016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376.3</v>
      </c>
      <c r="M18" s="495"/>
      <c r="N18" s="495"/>
      <c r="O18" s="495"/>
      <c r="P18" s="495"/>
      <c r="Q18" s="495"/>
      <c r="R18" s="496"/>
      <c r="S18" s="496"/>
      <c r="T18" s="496"/>
      <c r="U18" s="496"/>
      <c r="V18" s="497"/>
      <c r="W18" s="511"/>
      <c r="X18" s="512"/>
      <c r="Y18" s="512"/>
      <c r="Z18" s="512"/>
      <c r="AA18" s="512"/>
      <c r="AB18" s="522"/>
      <c r="AC18" s="394">
        <v>60</v>
      </c>
      <c r="AD18" s="395"/>
      <c r="AE18" s="395"/>
      <c r="AF18" s="395"/>
      <c r="AG18" s="498"/>
      <c r="AH18" s="394">
        <v>60.5</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9137687</v>
      </c>
      <c r="BO18" s="431"/>
      <c r="BP18" s="431"/>
      <c r="BQ18" s="431"/>
      <c r="BR18" s="431"/>
      <c r="BS18" s="431"/>
      <c r="BT18" s="431"/>
      <c r="BU18" s="432"/>
      <c r="BV18" s="430">
        <v>9116267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66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11680796</v>
      </c>
      <c r="BO19" s="431"/>
      <c r="BP19" s="431"/>
      <c r="BQ19" s="431"/>
      <c r="BR19" s="431"/>
      <c r="BS19" s="431"/>
      <c r="BT19" s="431"/>
      <c r="BU19" s="432"/>
      <c r="BV19" s="430">
        <v>12432111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9987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22163106</v>
      </c>
      <c r="BO23" s="431"/>
      <c r="BP23" s="431"/>
      <c r="BQ23" s="431"/>
      <c r="BR23" s="431"/>
      <c r="BS23" s="431"/>
      <c r="BT23" s="431"/>
      <c r="BU23" s="432"/>
      <c r="BV23" s="430">
        <v>21520646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6624</v>
      </c>
      <c r="R24" s="407"/>
      <c r="S24" s="407"/>
      <c r="T24" s="407"/>
      <c r="U24" s="407"/>
      <c r="V24" s="408"/>
      <c r="W24" s="472"/>
      <c r="X24" s="463"/>
      <c r="Y24" s="464"/>
      <c r="Z24" s="403" t="s">
        <v>173</v>
      </c>
      <c r="AA24" s="404"/>
      <c r="AB24" s="404"/>
      <c r="AC24" s="404"/>
      <c r="AD24" s="404"/>
      <c r="AE24" s="404"/>
      <c r="AF24" s="404"/>
      <c r="AG24" s="405"/>
      <c r="AH24" s="406">
        <v>270</v>
      </c>
      <c r="AI24" s="407"/>
      <c r="AJ24" s="407"/>
      <c r="AK24" s="407"/>
      <c r="AL24" s="408"/>
      <c r="AM24" s="406">
        <v>863460</v>
      </c>
      <c r="AN24" s="407"/>
      <c r="AO24" s="407"/>
      <c r="AP24" s="407"/>
      <c r="AQ24" s="407"/>
      <c r="AR24" s="408"/>
      <c r="AS24" s="406">
        <v>3198</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15617979</v>
      </c>
      <c r="BO24" s="431"/>
      <c r="BP24" s="431"/>
      <c r="BQ24" s="431"/>
      <c r="BR24" s="431"/>
      <c r="BS24" s="431"/>
      <c r="BT24" s="431"/>
      <c r="BU24" s="432"/>
      <c r="BV24" s="430">
        <v>14502022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5409</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177</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2045602</v>
      </c>
      <c r="BO25" s="426"/>
      <c r="BP25" s="426"/>
      <c r="BQ25" s="426"/>
      <c r="BR25" s="426"/>
      <c r="BS25" s="426"/>
      <c r="BT25" s="426"/>
      <c r="BU25" s="427"/>
      <c r="BV25" s="425">
        <v>2370824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5306</v>
      </c>
      <c r="R26" s="407"/>
      <c r="S26" s="407"/>
      <c r="T26" s="407"/>
      <c r="U26" s="407"/>
      <c r="V26" s="408"/>
      <c r="W26" s="472"/>
      <c r="X26" s="463"/>
      <c r="Y26" s="464"/>
      <c r="Z26" s="403" t="s">
        <v>180</v>
      </c>
      <c r="AA26" s="485"/>
      <c r="AB26" s="485"/>
      <c r="AC26" s="485"/>
      <c r="AD26" s="485"/>
      <c r="AE26" s="485"/>
      <c r="AF26" s="485"/>
      <c r="AG26" s="486"/>
      <c r="AH26" s="406">
        <v>14</v>
      </c>
      <c r="AI26" s="407"/>
      <c r="AJ26" s="407"/>
      <c r="AK26" s="407"/>
      <c r="AL26" s="408"/>
      <c r="AM26" s="406">
        <v>47124</v>
      </c>
      <c r="AN26" s="407"/>
      <c r="AO26" s="407"/>
      <c r="AP26" s="407"/>
      <c r="AQ26" s="407"/>
      <c r="AR26" s="408"/>
      <c r="AS26" s="406">
        <v>3366</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130</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3310</v>
      </c>
      <c r="R27" s="407"/>
      <c r="S27" s="407"/>
      <c r="T27" s="407"/>
      <c r="U27" s="407"/>
      <c r="V27" s="408"/>
      <c r="W27" s="472"/>
      <c r="X27" s="463"/>
      <c r="Y27" s="464"/>
      <c r="Z27" s="403" t="s">
        <v>183</v>
      </c>
      <c r="AA27" s="404"/>
      <c r="AB27" s="404"/>
      <c r="AC27" s="404"/>
      <c r="AD27" s="404"/>
      <c r="AE27" s="404"/>
      <c r="AF27" s="404"/>
      <c r="AG27" s="405"/>
      <c r="AH27" s="406" t="s">
        <v>130</v>
      </c>
      <c r="AI27" s="407"/>
      <c r="AJ27" s="407"/>
      <c r="AK27" s="407"/>
      <c r="AL27" s="408"/>
      <c r="AM27" s="406" t="s">
        <v>139</v>
      </c>
      <c r="AN27" s="407"/>
      <c r="AO27" s="407"/>
      <c r="AP27" s="407"/>
      <c r="AQ27" s="407"/>
      <c r="AR27" s="408"/>
      <c r="AS27" s="406" t="s">
        <v>139</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2735</v>
      </c>
      <c r="R28" s="407"/>
      <c r="S28" s="407"/>
      <c r="T28" s="407"/>
      <c r="U28" s="407"/>
      <c r="V28" s="408"/>
      <c r="W28" s="472"/>
      <c r="X28" s="463"/>
      <c r="Y28" s="464"/>
      <c r="Z28" s="403" t="s">
        <v>186</v>
      </c>
      <c r="AA28" s="404"/>
      <c r="AB28" s="404"/>
      <c r="AC28" s="404"/>
      <c r="AD28" s="404"/>
      <c r="AE28" s="404"/>
      <c r="AF28" s="404"/>
      <c r="AG28" s="405"/>
      <c r="AH28" s="406" t="s">
        <v>130</v>
      </c>
      <c r="AI28" s="407"/>
      <c r="AJ28" s="407"/>
      <c r="AK28" s="407"/>
      <c r="AL28" s="408"/>
      <c r="AM28" s="406" t="s">
        <v>139</v>
      </c>
      <c r="AN28" s="407"/>
      <c r="AO28" s="407"/>
      <c r="AP28" s="407"/>
      <c r="AQ28" s="407"/>
      <c r="AR28" s="408"/>
      <c r="AS28" s="406" t="s">
        <v>139</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1547571</v>
      </c>
      <c r="BO28" s="426"/>
      <c r="BP28" s="426"/>
      <c r="BQ28" s="426"/>
      <c r="BR28" s="426"/>
      <c r="BS28" s="426"/>
      <c r="BT28" s="426"/>
      <c r="BU28" s="427"/>
      <c r="BV28" s="425">
        <v>1547247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18</v>
      </c>
      <c r="M29" s="407"/>
      <c r="N29" s="407"/>
      <c r="O29" s="407"/>
      <c r="P29" s="408"/>
      <c r="Q29" s="406">
        <v>2485</v>
      </c>
      <c r="R29" s="407"/>
      <c r="S29" s="407"/>
      <c r="T29" s="407"/>
      <c r="U29" s="407"/>
      <c r="V29" s="408"/>
      <c r="W29" s="473"/>
      <c r="X29" s="474"/>
      <c r="Y29" s="475"/>
      <c r="Z29" s="403" t="s">
        <v>189</v>
      </c>
      <c r="AA29" s="404"/>
      <c r="AB29" s="404"/>
      <c r="AC29" s="404"/>
      <c r="AD29" s="404"/>
      <c r="AE29" s="404"/>
      <c r="AF29" s="404"/>
      <c r="AG29" s="405"/>
      <c r="AH29" s="406">
        <v>270</v>
      </c>
      <c r="AI29" s="407"/>
      <c r="AJ29" s="407"/>
      <c r="AK29" s="407"/>
      <c r="AL29" s="408"/>
      <c r="AM29" s="406">
        <v>863460</v>
      </c>
      <c r="AN29" s="407"/>
      <c r="AO29" s="407"/>
      <c r="AP29" s="407"/>
      <c r="AQ29" s="407"/>
      <c r="AR29" s="408"/>
      <c r="AS29" s="406">
        <v>3198</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120015</v>
      </c>
      <c r="BO29" s="431"/>
      <c r="BP29" s="431"/>
      <c r="BQ29" s="431"/>
      <c r="BR29" s="431"/>
      <c r="BS29" s="431"/>
      <c r="BT29" s="431"/>
      <c r="BU29" s="432"/>
      <c r="BV29" s="430">
        <v>120003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96.7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3016458</v>
      </c>
      <c r="BO30" s="434"/>
      <c r="BP30" s="434"/>
      <c r="BQ30" s="434"/>
      <c r="BR30" s="434"/>
      <c r="BS30" s="434"/>
      <c r="BT30" s="434"/>
      <c r="BU30" s="435"/>
      <c r="BV30" s="433">
        <v>3152733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198</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熊本県市町村総合事務組合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東阿蘇観光開発（株）</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阿蘇広域行政事務組合（一般会計）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一般財源法人阿蘇テレワークセンター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阿蘇広域行政事務組合（養護老人ホーム湯の里荘特別会計）</v>
      </c>
      <c r="BZ36" s="388"/>
      <c r="CA36" s="388"/>
      <c r="CB36" s="388"/>
      <c r="CC36" s="388"/>
      <c r="CD36" s="388"/>
      <c r="CE36" s="388"/>
      <c r="CF36" s="388"/>
      <c r="CG36" s="388"/>
      <c r="CH36" s="388"/>
      <c r="CI36" s="388"/>
      <c r="CJ36" s="388"/>
      <c r="CK36" s="388"/>
      <c r="CL36" s="388"/>
      <c r="CM36" s="388"/>
      <c r="CN36" s="214"/>
      <c r="CO36" s="389">
        <f t="shared" si="3"/>
        <v>17</v>
      </c>
      <c r="CP36" s="389"/>
      <c r="CQ36" s="388" t="str">
        <f>IF('各会計、関係団体の財政状況及び健全化判断比率'!BS9="","",'各会計、関係団体の財政状況及び健全化判断比率'!BS9)</f>
        <v>公益財団法人阿蘇グリーンストック</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阿蘇山観光事業特別会計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阿蘇広域行政事務組合（特別養護老人ホーム阿蘇みやま荘特別会計）</v>
      </c>
      <c r="BZ37" s="388"/>
      <c r="CA37" s="388"/>
      <c r="CB37" s="388"/>
      <c r="CC37" s="388"/>
      <c r="CD37" s="388"/>
      <c r="CE37" s="388"/>
      <c r="CF37" s="388"/>
      <c r="CG37" s="388"/>
      <c r="CH37" s="388"/>
      <c r="CI37" s="388"/>
      <c r="CJ37" s="388"/>
      <c r="CK37" s="388"/>
      <c r="CL37" s="388"/>
      <c r="CM37" s="388"/>
      <c r="CN37" s="214"/>
      <c r="CO37" s="389">
        <f t="shared" si="3"/>
        <v>18</v>
      </c>
      <c r="CP37" s="389"/>
      <c r="CQ37" s="388" t="str">
        <f>IF('各会計、関係団体の財政状況及び健全化判断比率'!BS10="","",'各会計、関係団体の財政状況及び健全化判断比率'!BS10)</f>
        <v>株式会社まちづくり阿蘇一の宮</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熊本県後期高齢者医療広域連合（一般会計）</v>
      </c>
      <c r="BZ38" s="388"/>
      <c r="CA38" s="388"/>
      <c r="CB38" s="388"/>
      <c r="CC38" s="388"/>
      <c r="CD38" s="388"/>
      <c r="CE38" s="388"/>
      <c r="CF38" s="388"/>
      <c r="CG38" s="388"/>
      <c r="CH38" s="388"/>
      <c r="CI38" s="388"/>
      <c r="CJ38" s="388"/>
      <c r="CK38" s="388"/>
      <c r="CL38" s="388"/>
      <c r="CM38" s="388"/>
      <c r="CN38" s="214"/>
      <c r="CO38" s="389">
        <f t="shared" si="3"/>
        <v>19</v>
      </c>
      <c r="CP38" s="389"/>
      <c r="CQ38" s="388" t="str">
        <f>IF('各会計、関係団体の財政状況及び健全化判断比率'!BS11="","",'各会計、関係団体の財政状況及び健全化判断比率'!BS11)</f>
        <v>株式会社ASOワークネット</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熊本県後期高齢者医療広域連合（後期高齢者医療特別会計）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EB6ZZT8CLH/fZn6BUWEl0Uf4zyV9qxeO0C/pjj4pHEqpVRvXRhI7vunE9cQylh+PL41vtZQszW9Dm0bnPM3ugQ==" saltValue="Qzj3QQI/8htryxYR6n3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561</v>
      </c>
      <c r="D34" s="1212"/>
      <c r="E34" s="1213"/>
      <c r="F34" s="32">
        <v>13.12</v>
      </c>
      <c r="G34" s="33">
        <v>12.74</v>
      </c>
      <c r="H34" s="33">
        <v>14.79</v>
      </c>
      <c r="I34" s="33">
        <v>9.1</v>
      </c>
      <c r="J34" s="34">
        <v>11.24</v>
      </c>
      <c r="K34" s="22"/>
      <c r="L34" s="22"/>
      <c r="M34" s="22"/>
      <c r="N34" s="22"/>
      <c r="O34" s="22"/>
      <c r="P34" s="22"/>
    </row>
    <row r="35" spans="1:16" ht="39" customHeight="1" x14ac:dyDescent="0.15">
      <c r="A35" s="22"/>
      <c r="B35" s="35"/>
      <c r="C35" s="1206" t="s">
        <v>562</v>
      </c>
      <c r="D35" s="1207"/>
      <c r="E35" s="1208"/>
      <c r="F35" s="36">
        <v>9.16</v>
      </c>
      <c r="G35" s="37">
        <v>9.59</v>
      </c>
      <c r="H35" s="37">
        <v>9.48</v>
      </c>
      <c r="I35" s="37">
        <v>8.2799999999999994</v>
      </c>
      <c r="J35" s="38">
        <v>8.1300000000000008</v>
      </c>
      <c r="K35" s="22"/>
      <c r="L35" s="22"/>
      <c r="M35" s="22"/>
      <c r="N35" s="22"/>
      <c r="O35" s="22"/>
      <c r="P35" s="22"/>
    </row>
    <row r="36" spans="1:16" ht="39" customHeight="1" x14ac:dyDescent="0.15">
      <c r="A36" s="22"/>
      <c r="B36" s="35"/>
      <c r="C36" s="1206" t="s">
        <v>563</v>
      </c>
      <c r="D36" s="1207"/>
      <c r="E36" s="1208"/>
      <c r="F36" s="36">
        <v>1.47</v>
      </c>
      <c r="G36" s="37" t="s">
        <v>564</v>
      </c>
      <c r="H36" s="37">
        <v>0.67</v>
      </c>
      <c r="I36" s="37">
        <v>0.48</v>
      </c>
      <c r="J36" s="38">
        <v>5.29</v>
      </c>
      <c r="K36" s="22"/>
      <c r="L36" s="22"/>
      <c r="M36" s="22"/>
      <c r="N36" s="22"/>
      <c r="O36" s="22"/>
      <c r="P36" s="22"/>
    </row>
    <row r="37" spans="1:16" ht="39" customHeight="1" x14ac:dyDescent="0.15">
      <c r="A37" s="22"/>
      <c r="B37" s="35"/>
      <c r="C37" s="1206" t="s">
        <v>565</v>
      </c>
      <c r="D37" s="1207"/>
      <c r="E37" s="1208"/>
      <c r="F37" s="36">
        <v>2.71</v>
      </c>
      <c r="G37" s="37">
        <v>2.74</v>
      </c>
      <c r="H37" s="37">
        <v>2.66</v>
      </c>
      <c r="I37" s="37">
        <v>2.68</v>
      </c>
      <c r="J37" s="38">
        <v>2.54</v>
      </c>
      <c r="K37" s="22"/>
      <c r="L37" s="22"/>
      <c r="M37" s="22"/>
      <c r="N37" s="22"/>
      <c r="O37" s="22"/>
      <c r="P37" s="22"/>
    </row>
    <row r="38" spans="1:16" ht="39" customHeight="1" x14ac:dyDescent="0.15">
      <c r="A38" s="22"/>
      <c r="B38" s="35"/>
      <c r="C38" s="1206" t="s">
        <v>566</v>
      </c>
      <c r="D38" s="1207"/>
      <c r="E38" s="1208"/>
      <c r="F38" s="36">
        <v>0.56000000000000005</v>
      </c>
      <c r="G38" s="37">
        <v>2.12</v>
      </c>
      <c r="H38" s="37">
        <v>2.04</v>
      </c>
      <c r="I38" s="37">
        <v>1.63</v>
      </c>
      <c r="J38" s="38">
        <v>0.85</v>
      </c>
      <c r="K38" s="22"/>
      <c r="L38" s="22"/>
      <c r="M38" s="22"/>
      <c r="N38" s="22"/>
      <c r="O38" s="22"/>
      <c r="P38" s="22"/>
    </row>
    <row r="39" spans="1:16" ht="39" customHeight="1" x14ac:dyDescent="0.15">
      <c r="A39" s="22"/>
      <c r="B39" s="35"/>
      <c r="C39" s="1206" t="s">
        <v>567</v>
      </c>
      <c r="D39" s="1207"/>
      <c r="E39" s="1208"/>
      <c r="F39" s="36">
        <v>0.13</v>
      </c>
      <c r="G39" s="37">
        <v>1.8</v>
      </c>
      <c r="H39" s="37">
        <v>0.83</v>
      </c>
      <c r="I39" s="37">
        <v>0.88</v>
      </c>
      <c r="J39" s="38">
        <v>0.41</v>
      </c>
      <c r="K39" s="22"/>
      <c r="L39" s="22"/>
      <c r="M39" s="22"/>
      <c r="N39" s="22"/>
      <c r="O39" s="22"/>
      <c r="P39" s="22"/>
    </row>
    <row r="40" spans="1:16" ht="39" customHeight="1" x14ac:dyDescent="0.15">
      <c r="A40" s="22"/>
      <c r="B40" s="35"/>
      <c r="C40" s="1206" t="s">
        <v>568</v>
      </c>
      <c r="D40" s="1207"/>
      <c r="E40" s="1208"/>
      <c r="F40" s="36">
        <v>7.0000000000000007E-2</v>
      </c>
      <c r="G40" s="37">
        <v>0.08</v>
      </c>
      <c r="H40" s="37">
        <v>0.09</v>
      </c>
      <c r="I40" s="37">
        <v>0.09</v>
      </c>
      <c r="J40" s="38">
        <v>0.1</v>
      </c>
      <c r="K40" s="22"/>
      <c r="L40" s="22"/>
      <c r="M40" s="22"/>
      <c r="N40" s="22"/>
      <c r="O40" s="22"/>
      <c r="P40" s="22"/>
    </row>
    <row r="41" spans="1:16" ht="39" customHeight="1" x14ac:dyDescent="0.15">
      <c r="A41" s="22"/>
      <c r="B41" s="35"/>
      <c r="C41" s="1206" t="s">
        <v>569</v>
      </c>
      <c r="D41" s="1207"/>
      <c r="E41" s="1208"/>
      <c r="F41" s="36">
        <v>0</v>
      </c>
      <c r="G41" s="37">
        <v>0</v>
      </c>
      <c r="H41" s="37">
        <v>0.09</v>
      </c>
      <c r="I41" s="37">
        <v>0</v>
      </c>
      <c r="J41" s="38">
        <v>0</v>
      </c>
      <c r="K41" s="22"/>
      <c r="L41" s="22"/>
      <c r="M41" s="22"/>
      <c r="N41" s="22"/>
      <c r="O41" s="22"/>
      <c r="P41" s="22"/>
    </row>
    <row r="42" spans="1:16" ht="39" customHeight="1" x14ac:dyDescent="0.15">
      <c r="A42" s="22"/>
      <c r="B42" s="39"/>
      <c r="C42" s="1206" t="s">
        <v>570</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571</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MusPKOquVpvFKR+ocuAyVXKyIfEY+5QQwEQ8S3YfWnrEvYcx1Sjy6Y7gOXAkqMcT3ESQrKrqHe/IOqXfRSTtg==" saltValue="418snp+sXA6SmE1kS9bN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1512</v>
      </c>
      <c r="L45" s="60">
        <v>1533</v>
      </c>
      <c r="M45" s="60">
        <v>1607</v>
      </c>
      <c r="N45" s="60">
        <v>1794</v>
      </c>
      <c r="O45" s="61">
        <v>1743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341</v>
      </c>
      <c r="L48" s="64">
        <v>283</v>
      </c>
      <c r="M48" s="64">
        <v>313</v>
      </c>
      <c r="N48" s="64">
        <v>325</v>
      </c>
      <c r="O48" s="65">
        <v>347</v>
      </c>
      <c r="P48" s="48"/>
      <c r="Q48" s="48"/>
      <c r="R48" s="48"/>
      <c r="S48" s="48"/>
      <c r="T48" s="48"/>
      <c r="U48" s="48"/>
    </row>
    <row r="49" spans="1:21" ht="30.75" customHeight="1" x14ac:dyDescent="0.15">
      <c r="A49" s="48"/>
      <c r="B49" s="1234"/>
      <c r="C49" s="1235"/>
      <c r="D49" s="62"/>
      <c r="E49" s="1216" t="s">
        <v>16</v>
      </c>
      <c r="F49" s="1216"/>
      <c r="G49" s="1216"/>
      <c r="H49" s="1216"/>
      <c r="I49" s="1216"/>
      <c r="J49" s="1217"/>
      <c r="K49" s="63">
        <v>389</v>
      </c>
      <c r="L49" s="64">
        <v>357</v>
      </c>
      <c r="M49" s="64">
        <v>198</v>
      </c>
      <c r="N49" s="64">
        <v>192</v>
      </c>
      <c r="O49" s="65">
        <v>225</v>
      </c>
      <c r="P49" s="48"/>
      <c r="Q49" s="48"/>
      <c r="R49" s="48"/>
      <c r="S49" s="48"/>
      <c r="T49" s="48"/>
      <c r="U49" s="48"/>
    </row>
    <row r="50" spans="1:21" ht="30.75" customHeight="1" x14ac:dyDescent="0.15">
      <c r="A50" s="48"/>
      <c r="B50" s="1234"/>
      <c r="C50" s="1235"/>
      <c r="D50" s="62"/>
      <c r="E50" s="1216" t="s">
        <v>17</v>
      </c>
      <c r="F50" s="1216"/>
      <c r="G50" s="1216"/>
      <c r="H50" s="1216"/>
      <c r="I50" s="1216"/>
      <c r="J50" s="1217"/>
      <c r="K50" s="63">
        <v>24</v>
      </c>
      <c r="L50" s="64">
        <v>24</v>
      </c>
      <c r="M50" s="64">
        <v>24</v>
      </c>
      <c r="N50" s="64">
        <v>24</v>
      </c>
      <c r="O50" s="65">
        <v>24</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1681</v>
      </c>
      <c r="L52" s="64">
        <v>1573</v>
      </c>
      <c r="M52" s="64">
        <v>1567</v>
      </c>
      <c r="N52" s="64">
        <v>1693</v>
      </c>
      <c r="O52" s="65">
        <v>1670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585</v>
      </c>
      <c r="L53" s="69">
        <v>624</v>
      </c>
      <c r="M53" s="69">
        <v>575</v>
      </c>
      <c r="N53" s="69">
        <v>642</v>
      </c>
      <c r="O53" s="70">
        <v>669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J6YwRWR+fP/SNRQbHcBeZ7CBUfAh95fgM0KGqnVlx8cQqvnd6eVVmRUDRRJhTjKZz11ua2gIzODqovFymlPQ==" saltValue="YDjClM83uJ6yPW7rkjmN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2" t="s">
        <v>30</v>
      </c>
      <c r="C41" s="1253"/>
      <c r="D41" s="102"/>
      <c r="E41" s="1254" t="s">
        <v>31</v>
      </c>
      <c r="F41" s="1254"/>
      <c r="G41" s="1254"/>
      <c r="H41" s="1255"/>
      <c r="I41" s="103">
        <v>19378</v>
      </c>
      <c r="J41" s="104">
        <v>19448</v>
      </c>
      <c r="K41" s="104">
        <v>20735</v>
      </c>
      <c r="L41" s="104">
        <v>21521</v>
      </c>
      <c r="M41" s="105">
        <v>22163</v>
      </c>
    </row>
    <row r="42" spans="2:13" ht="27.75" customHeight="1" x14ac:dyDescent="0.15">
      <c r="B42" s="1242"/>
      <c r="C42" s="1243"/>
      <c r="D42" s="106"/>
      <c r="E42" s="1246" t="s">
        <v>32</v>
      </c>
      <c r="F42" s="1246"/>
      <c r="G42" s="1246"/>
      <c r="H42" s="1247"/>
      <c r="I42" s="107" t="s">
        <v>514</v>
      </c>
      <c r="J42" s="108" t="s">
        <v>514</v>
      </c>
      <c r="K42" s="108" t="s">
        <v>514</v>
      </c>
      <c r="L42" s="108" t="s">
        <v>514</v>
      </c>
      <c r="M42" s="109" t="s">
        <v>514</v>
      </c>
    </row>
    <row r="43" spans="2:13" ht="27.75" customHeight="1" x14ac:dyDescent="0.15">
      <c r="B43" s="1242"/>
      <c r="C43" s="1243"/>
      <c r="D43" s="106"/>
      <c r="E43" s="1246" t="s">
        <v>33</v>
      </c>
      <c r="F43" s="1246"/>
      <c r="G43" s="1246"/>
      <c r="H43" s="1247"/>
      <c r="I43" s="107">
        <v>4982</v>
      </c>
      <c r="J43" s="108">
        <v>4668</v>
      </c>
      <c r="K43" s="108">
        <v>4545</v>
      </c>
      <c r="L43" s="108">
        <v>4407</v>
      </c>
      <c r="M43" s="109">
        <v>4537</v>
      </c>
    </row>
    <row r="44" spans="2:13" ht="27.75" customHeight="1" x14ac:dyDescent="0.15">
      <c r="B44" s="1242"/>
      <c r="C44" s="1243"/>
      <c r="D44" s="106"/>
      <c r="E44" s="1246" t="s">
        <v>34</v>
      </c>
      <c r="F44" s="1246"/>
      <c r="G44" s="1246"/>
      <c r="H44" s="1247"/>
      <c r="I44" s="107">
        <v>1572</v>
      </c>
      <c r="J44" s="108">
        <v>1531</v>
      </c>
      <c r="K44" s="108">
        <v>1478</v>
      </c>
      <c r="L44" s="108">
        <v>1340</v>
      </c>
      <c r="M44" s="109">
        <v>1082</v>
      </c>
    </row>
    <row r="45" spans="2:13" ht="27.75" customHeight="1" x14ac:dyDescent="0.15">
      <c r="B45" s="1242"/>
      <c r="C45" s="1243"/>
      <c r="D45" s="106"/>
      <c r="E45" s="1246" t="s">
        <v>35</v>
      </c>
      <c r="F45" s="1246"/>
      <c r="G45" s="1246"/>
      <c r="H45" s="1247"/>
      <c r="I45" s="107">
        <v>2776</v>
      </c>
      <c r="J45" s="108">
        <v>2752</v>
      </c>
      <c r="K45" s="108">
        <v>2667</v>
      </c>
      <c r="L45" s="108">
        <v>2653</v>
      </c>
      <c r="M45" s="109">
        <v>2324</v>
      </c>
    </row>
    <row r="46" spans="2:13" ht="27.75" customHeight="1" x14ac:dyDescent="0.15">
      <c r="B46" s="1242"/>
      <c r="C46" s="1243"/>
      <c r="D46" s="110"/>
      <c r="E46" s="1246" t="s">
        <v>36</v>
      </c>
      <c r="F46" s="1246"/>
      <c r="G46" s="1246"/>
      <c r="H46" s="1247"/>
      <c r="I46" s="107">
        <v>177</v>
      </c>
      <c r="J46" s="108">
        <v>160</v>
      </c>
      <c r="K46" s="108">
        <v>142</v>
      </c>
      <c r="L46" s="108">
        <v>124</v>
      </c>
      <c r="M46" s="109">
        <v>105</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1939</v>
      </c>
      <c r="J50" s="108">
        <v>3101</v>
      </c>
      <c r="K50" s="108">
        <v>4129</v>
      </c>
      <c r="L50" s="108">
        <v>5152</v>
      </c>
      <c r="M50" s="109">
        <v>5082</v>
      </c>
    </row>
    <row r="51" spans="2:13" ht="27.75" customHeight="1" x14ac:dyDescent="0.15">
      <c r="B51" s="1242"/>
      <c r="C51" s="1243"/>
      <c r="D51" s="106"/>
      <c r="E51" s="1246" t="s">
        <v>42</v>
      </c>
      <c r="F51" s="1246"/>
      <c r="G51" s="1246"/>
      <c r="H51" s="1247"/>
      <c r="I51" s="107">
        <v>1460</v>
      </c>
      <c r="J51" s="108">
        <v>1373</v>
      </c>
      <c r="K51" s="108">
        <v>1391</v>
      </c>
      <c r="L51" s="108">
        <v>1744</v>
      </c>
      <c r="M51" s="109">
        <v>1822</v>
      </c>
    </row>
    <row r="52" spans="2:13" ht="27.75" customHeight="1" x14ac:dyDescent="0.15">
      <c r="B52" s="1244"/>
      <c r="C52" s="1245"/>
      <c r="D52" s="106"/>
      <c r="E52" s="1246" t="s">
        <v>43</v>
      </c>
      <c r="F52" s="1246"/>
      <c r="G52" s="1246"/>
      <c r="H52" s="1247"/>
      <c r="I52" s="107">
        <v>17356</v>
      </c>
      <c r="J52" s="108">
        <v>17648</v>
      </c>
      <c r="K52" s="108">
        <v>18608</v>
      </c>
      <c r="L52" s="108">
        <v>18627</v>
      </c>
      <c r="M52" s="109">
        <v>19952</v>
      </c>
    </row>
    <row r="53" spans="2:13" ht="27.75" customHeight="1" thickBot="1" x14ac:dyDescent="0.2">
      <c r="B53" s="1248" t="s">
        <v>44</v>
      </c>
      <c r="C53" s="1249"/>
      <c r="D53" s="113"/>
      <c r="E53" s="1250" t="s">
        <v>45</v>
      </c>
      <c r="F53" s="1250"/>
      <c r="G53" s="1250"/>
      <c r="H53" s="1251"/>
      <c r="I53" s="114">
        <v>8129</v>
      </c>
      <c r="J53" s="115">
        <v>6437</v>
      </c>
      <c r="K53" s="115">
        <v>5439</v>
      </c>
      <c r="L53" s="115">
        <v>4521</v>
      </c>
      <c r="M53" s="116">
        <v>3356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a/SJO8GyiTtxUJGpN9ZUxNpWxF/8sJtiwUGhYJjg9ZpeNQoET3cwVFQVNXBRj37qZe90vZWO+ZyKDZEOmV5XA==" saltValue="GqIyTXuCoHa9f9RnyJzy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1547</v>
      </c>
      <c r="G55" s="128">
        <v>1547</v>
      </c>
      <c r="H55" s="129">
        <v>1548</v>
      </c>
    </row>
    <row r="56" spans="2:8" ht="52.5" customHeight="1" x14ac:dyDescent="0.15">
      <c r="B56" s="130"/>
      <c r="C56" s="1269" t="s">
        <v>49</v>
      </c>
      <c r="D56" s="1269"/>
      <c r="E56" s="1270"/>
      <c r="F56" s="131">
        <v>120</v>
      </c>
      <c r="G56" s="131">
        <v>120</v>
      </c>
      <c r="H56" s="132">
        <v>120</v>
      </c>
    </row>
    <row r="57" spans="2:8" ht="53.25" customHeight="1" x14ac:dyDescent="0.15">
      <c r="B57" s="130"/>
      <c r="C57" s="1271" t="s">
        <v>50</v>
      </c>
      <c r="D57" s="1271"/>
      <c r="E57" s="1272"/>
      <c r="F57" s="133">
        <v>2412</v>
      </c>
      <c r="G57" s="133">
        <v>3153</v>
      </c>
      <c r="H57" s="134">
        <v>3016</v>
      </c>
    </row>
    <row r="58" spans="2:8" ht="45.75" customHeight="1" x14ac:dyDescent="0.15">
      <c r="B58" s="135"/>
      <c r="C58" s="1259" t="s">
        <v>591</v>
      </c>
      <c r="D58" s="1260"/>
      <c r="E58" s="1261"/>
      <c r="F58" s="136">
        <v>1316</v>
      </c>
      <c r="G58" s="136">
        <v>1755</v>
      </c>
      <c r="H58" s="137">
        <v>1625</v>
      </c>
    </row>
    <row r="59" spans="2:8" ht="45.75" customHeight="1" x14ac:dyDescent="0.15">
      <c r="B59" s="135"/>
      <c r="C59" s="1259" t="s">
        <v>592</v>
      </c>
      <c r="D59" s="1260"/>
      <c r="E59" s="1261"/>
      <c r="F59" s="136">
        <v>308</v>
      </c>
      <c r="G59" s="136">
        <v>358</v>
      </c>
      <c r="H59" s="137">
        <v>358</v>
      </c>
    </row>
    <row r="60" spans="2:8" ht="45.75" customHeight="1" x14ac:dyDescent="0.15">
      <c r="B60" s="135"/>
      <c r="C60" s="1259" t="s">
        <v>593</v>
      </c>
      <c r="D60" s="1260"/>
      <c r="E60" s="1261"/>
      <c r="F60" s="136">
        <v>260</v>
      </c>
      <c r="G60" s="136">
        <v>410</v>
      </c>
      <c r="H60" s="137">
        <v>310</v>
      </c>
    </row>
    <row r="61" spans="2:8" ht="45.75" customHeight="1" x14ac:dyDescent="0.15">
      <c r="B61" s="135"/>
      <c r="C61" s="1259" t="s">
        <v>594</v>
      </c>
      <c r="D61" s="1260"/>
      <c r="E61" s="1261"/>
      <c r="F61" s="136">
        <v>304</v>
      </c>
      <c r="G61" s="136">
        <v>301</v>
      </c>
      <c r="H61" s="137">
        <v>305</v>
      </c>
    </row>
    <row r="62" spans="2:8" ht="45.75" customHeight="1" thickBot="1" x14ac:dyDescent="0.2">
      <c r="B62" s="138"/>
      <c r="C62" s="1262" t="s">
        <v>595</v>
      </c>
      <c r="D62" s="1263"/>
      <c r="E62" s="1264"/>
      <c r="F62" s="139">
        <v>94</v>
      </c>
      <c r="G62" s="139">
        <v>194</v>
      </c>
      <c r="H62" s="140">
        <v>194</v>
      </c>
    </row>
    <row r="63" spans="2:8" ht="52.5" customHeight="1" thickBot="1" x14ac:dyDescent="0.2">
      <c r="B63" s="141"/>
      <c r="C63" s="1265" t="s">
        <v>51</v>
      </c>
      <c r="D63" s="1265"/>
      <c r="E63" s="1266"/>
      <c r="F63" s="142">
        <v>4079</v>
      </c>
      <c r="G63" s="142">
        <v>4820</v>
      </c>
      <c r="H63" s="143">
        <v>4684</v>
      </c>
    </row>
    <row r="64" spans="2:8" ht="15" customHeight="1" x14ac:dyDescent="0.15"/>
  </sheetData>
  <sheetProtection algorithmName="SHA-512" hashValue="NaPDq3tazOml+hER/FXx00PQoIwlTEfvo1igoBhVWHXgL0I5kw9reAdA/jAia9u/L8QxNHBs8DYzxnqCWCZzGg==" saltValue="85Tg16qHDekAOsuyYcN2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88802</v>
      </c>
      <c r="E3" s="162"/>
      <c r="F3" s="163">
        <v>83280</v>
      </c>
      <c r="G3" s="164"/>
      <c r="H3" s="165"/>
    </row>
    <row r="4" spans="1:8" x14ac:dyDescent="0.15">
      <c r="A4" s="166"/>
      <c r="B4" s="167"/>
      <c r="C4" s="168"/>
      <c r="D4" s="169">
        <v>17218</v>
      </c>
      <c r="E4" s="170"/>
      <c r="F4" s="171">
        <v>43123</v>
      </c>
      <c r="G4" s="172"/>
      <c r="H4" s="173"/>
    </row>
    <row r="5" spans="1:8" x14ac:dyDescent="0.15">
      <c r="A5" s="154" t="s">
        <v>547</v>
      </c>
      <c r="B5" s="159"/>
      <c r="C5" s="160"/>
      <c r="D5" s="161">
        <v>65933</v>
      </c>
      <c r="E5" s="162"/>
      <c r="F5" s="163">
        <v>88968</v>
      </c>
      <c r="G5" s="164"/>
      <c r="H5" s="165"/>
    </row>
    <row r="6" spans="1:8" x14ac:dyDescent="0.15">
      <c r="A6" s="166"/>
      <c r="B6" s="167"/>
      <c r="C6" s="168"/>
      <c r="D6" s="169">
        <v>25351</v>
      </c>
      <c r="E6" s="170"/>
      <c r="F6" s="171">
        <v>45482</v>
      </c>
      <c r="G6" s="172"/>
      <c r="H6" s="173"/>
    </row>
    <row r="7" spans="1:8" x14ac:dyDescent="0.15">
      <c r="A7" s="154" t="s">
        <v>548</v>
      </c>
      <c r="B7" s="159"/>
      <c r="C7" s="160"/>
      <c r="D7" s="161">
        <v>110252</v>
      </c>
      <c r="E7" s="162"/>
      <c r="F7" s="163">
        <v>85173</v>
      </c>
      <c r="G7" s="164"/>
      <c r="H7" s="165"/>
    </row>
    <row r="8" spans="1:8" x14ac:dyDescent="0.15">
      <c r="A8" s="166"/>
      <c r="B8" s="167"/>
      <c r="C8" s="168"/>
      <c r="D8" s="169">
        <v>35865</v>
      </c>
      <c r="E8" s="170"/>
      <c r="F8" s="171">
        <v>43913</v>
      </c>
      <c r="G8" s="172"/>
      <c r="H8" s="173"/>
    </row>
    <row r="9" spans="1:8" x14ac:dyDescent="0.15">
      <c r="A9" s="154" t="s">
        <v>549</v>
      </c>
      <c r="B9" s="159"/>
      <c r="C9" s="160"/>
      <c r="D9" s="161">
        <v>166266</v>
      </c>
      <c r="E9" s="162"/>
      <c r="F9" s="163">
        <v>94081</v>
      </c>
      <c r="G9" s="164"/>
      <c r="H9" s="165"/>
    </row>
    <row r="10" spans="1:8" x14ac:dyDescent="0.15">
      <c r="A10" s="166"/>
      <c r="B10" s="167"/>
      <c r="C10" s="168"/>
      <c r="D10" s="169">
        <v>56130</v>
      </c>
      <c r="E10" s="170"/>
      <c r="F10" s="171">
        <v>48949</v>
      </c>
      <c r="G10" s="172"/>
      <c r="H10" s="173"/>
    </row>
    <row r="11" spans="1:8" x14ac:dyDescent="0.15">
      <c r="A11" s="154" t="s">
        <v>550</v>
      </c>
      <c r="B11" s="159"/>
      <c r="C11" s="160"/>
      <c r="D11" s="161">
        <v>124546</v>
      </c>
      <c r="E11" s="162"/>
      <c r="F11" s="163">
        <v>92632</v>
      </c>
      <c r="G11" s="164"/>
      <c r="H11" s="165"/>
    </row>
    <row r="12" spans="1:8" x14ac:dyDescent="0.15">
      <c r="A12" s="166"/>
      <c r="B12" s="167"/>
      <c r="C12" s="174"/>
      <c r="D12" s="169">
        <v>57678</v>
      </c>
      <c r="E12" s="170"/>
      <c r="F12" s="171">
        <v>47978</v>
      </c>
      <c r="G12" s="172"/>
      <c r="H12" s="173"/>
    </row>
    <row r="13" spans="1:8" x14ac:dyDescent="0.15">
      <c r="A13" s="154"/>
      <c r="B13" s="159"/>
      <c r="C13" s="175"/>
      <c r="D13" s="176">
        <v>111160</v>
      </c>
      <c r="E13" s="177"/>
      <c r="F13" s="178">
        <v>88827</v>
      </c>
      <c r="G13" s="179"/>
      <c r="H13" s="165"/>
    </row>
    <row r="14" spans="1:8" x14ac:dyDescent="0.15">
      <c r="A14" s="166"/>
      <c r="B14" s="167"/>
      <c r="C14" s="168"/>
      <c r="D14" s="169">
        <v>38448</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13.13</v>
      </c>
      <c r="C19" s="180">
        <f>ROUND(VALUE(SUBSTITUTE(実質収支比率等に係る経年分析!G$48,"▲","-")),2)</f>
        <v>12.75</v>
      </c>
      <c r="D19" s="180">
        <f>ROUND(VALUE(SUBSTITUTE(実質収支比率等に係る経年分析!H$48,"▲","-")),2)</f>
        <v>14.8</v>
      </c>
      <c r="E19" s="180">
        <f>ROUND(VALUE(SUBSTITUTE(実質収支比率等に係る経年分析!I$48,"▲","-")),2)</f>
        <v>8.49</v>
      </c>
      <c r="F19" s="180">
        <f>ROUND(VALUE(SUBSTITUTE(実質収支比率等に係る経年分析!J$48,"▲","-")),2)</f>
        <v>11.25</v>
      </c>
    </row>
    <row r="20" spans="1:11" x14ac:dyDescent="0.15">
      <c r="A20" s="180" t="s">
        <v>55</v>
      </c>
      <c r="B20" s="180">
        <f>ROUND(VALUE(SUBSTITUTE(実質収支比率等に係る経年分析!F$47,"▲","-")),2)</f>
        <v>15.11</v>
      </c>
      <c r="C20" s="180">
        <f>ROUND(VALUE(SUBSTITUTE(実質収支比率等に係る経年分析!G$47,"▲","-")),2)</f>
        <v>16.649999999999999</v>
      </c>
      <c r="D20" s="180">
        <f>ROUND(VALUE(SUBSTITUTE(実質収支比率等に係る経年分析!H$47,"▲","-")),2)</f>
        <v>16.54</v>
      </c>
      <c r="E20" s="180">
        <f>ROUND(VALUE(SUBSTITUTE(実質収支比率等に係る経年分析!I$47,"▲","-")),2)</f>
        <v>16.28</v>
      </c>
      <c r="F20" s="180">
        <f>ROUND(VALUE(SUBSTITUTE(実質収支比率等に係る経年分析!J$47,"▲","-")),2)</f>
        <v>15.91</v>
      </c>
    </row>
    <row r="21" spans="1:11" x14ac:dyDescent="0.15">
      <c r="A21" s="180" t="s">
        <v>56</v>
      </c>
      <c r="B21" s="180">
        <f>IF(ISNUMBER(VALUE(SUBSTITUTE(実質収支比率等に係る経年分析!F$49,"▲","-"))),ROUND(VALUE(SUBSTITUTE(実質収支比率等に係る経年分析!F$49,"▲","-")),2),NA())</f>
        <v>5.49</v>
      </c>
      <c r="C21" s="180">
        <f>IF(ISNUMBER(VALUE(SUBSTITUTE(実質収支比率等に係る経年分析!G$49,"▲","-"))),ROUND(VALUE(SUBSTITUTE(実質収支比率等に係る経年分析!G$49,"▲","-")),2),NA())</f>
        <v>0.3</v>
      </c>
      <c r="D21" s="180">
        <f>IF(ISNUMBER(VALUE(SUBSTITUTE(実質収支比率等に係る経年分析!H$49,"▲","-"))),ROUND(VALUE(SUBSTITUTE(実質収支比率等に係る経年分析!H$49,"▲","-")),2),NA())</f>
        <v>2.15</v>
      </c>
      <c r="E21" s="180">
        <f>IF(ISNUMBER(VALUE(SUBSTITUTE(実質収支比率等に係る経年分析!I$49,"▲","-"))),ROUND(VALUE(SUBSTITUTE(実質収支比率等に係る経年分析!I$49,"▲","-")),2),NA())</f>
        <v>-6.07</v>
      </c>
      <c r="F21" s="180">
        <f>IF(ISNUMBER(VALUE(SUBSTITUTE(実質収支比率等に係る経年分析!J$49,"▲","-"))),ROUND(VALUE(SUBSTITUTE(実質収支比率等に係る経年分析!J$49,"▲","-")),2),NA())</f>
        <v>2.96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阿蘇山観光事業特別会計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f>IF(ROUND(VALUE(SUBSTITUTE(連結実質赤字比率に係る赤字・黒字の構成分析!G$36,"▲", "-")), 2) &lt; 0, ABS(ROUND(VALUE(SUBSTITUTE(連結実質赤字比率に係る赤字・黒字の構成分析!G$36,"▲", "-")), 2)), NA())</f>
        <v>0.38</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8.2799999999999994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8.1300000000000008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1681</v>
      </c>
      <c r="E42" s="182"/>
      <c r="F42" s="182"/>
      <c r="G42" s="182">
        <f>'実質公債費比率（分子）の構造'!L$52</f>
        <v>1573</v>
      </c>
      <c r="H42" s="182"/>
      <c r="I42" s="182"/>
      <c r="J42" s="182">
        <f>'実質公債費比率（分子）の構造'!M$52</f>
        <v>1567</v>
      </c>
      <c r="K42" s="182"/>
      <c r="L42" s="182"/>
      <c r="M42" s="182">
        <f>'実質公債費比率（分子）の構造'!N$52</f>
        <v>1693</v>
      </c>
      <c r="N42" s="182"/>
      <c r="O42" s="182"/>
      <c r="P42" s="182">
        <f>'実質公債費比率（分子）の構造'!O$52</f>
        <v>1670</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24</v>
      </c>
      <c r="C44" s="182"/>
      <c r="D44" s="182"/>
      <c r="E44" s="182">
        <f>'実質公債費比率（分子）の構造'!L$50</f>
        <v>24</v>
      </c>
      <c r="F44" s="182"/>
      <c r="G44" s="182"/>
      <c r="H44" s="182">
        <f>'実質公債費比率（分子）の構造'!M$50</f>
        <v>24</v>
      </c>
      <c r="I44" s="182"/>
      <c r="J44" s="182"/>
      <c r="K44" s="182">
        <f>'実質公債費比率（分子）の構造'!N$50</f>
        <v>24</v>
      </c>
      <c r="L44" s="182"/>
      <c r="M44" s="182"/>
      <c r="N44" s="182">
        <f>'実質公債費比率（分子）の構造'!O$50</f>
        <v>24</v>
      </c>
      <c r="O44" s="182"/>
      <c r="P44" s="182"/>
    </row>
    <row r="45" spans="1:16" x14ac:dyDescent="0.15">
      <c r="A45" s="182" t="s">
        <v>66</v>
      </c>
      <c r="B45" s="182">
        <f>'実質公債費比率（分子）の構造'!K$49</f>
        <v>389</v>
      </c>
      <c r="C45" s="182"/>
      <c r="D45" s="182"/>
      <c r="E45" s="182">
        <f>'実質公債費比率（分子）の構造'!L$49</f>
        <v>357</v>
      </c>
      <c r="F45" s="182"/>
      <c r="G45" s="182"/>
      <c r="H45" s="182">
        <f>'実質公債費比率（分子）の構造'!M$49</f>
        <v>198</v>
      </c>
      <c r="I45" s="182"/>
      <c r="J45" s="182"/>
      <c r="K45" s="182">
        <f>'実質公債費比率（分子）の構造'!N$49</f>
        <v>192</v>
      </c>
      <c r="L45" s="182"/>
      <c r="M45" s="182"/>
      <c r="N45" s="182">
        <f>'実質公債費比率（分子）の構造'!O$49</f>
        <v>225</v>
      </c>
      <c r="O45" s="182"/>
      <c r="P45" s="182"/>
    </row>
    <row r="46" spans="1:16" x14ac:dyDescent="0.15">
      <c r="A46" s="182" t="s">
        <v>67</v>
      </c>
      <c r="B46" s="182">
        <f>'実質公債費比率（分子）の構造'!K$48</f>
        <v>341</v>
      </c>
      <c r="C46" s="182"/>
      <c r="D46" s="182"/>
      <c r="E46" s="182">
        <f>'実質公債費比率（分子）の構造'!L$48</f>
        <v>283</v>
      </c>
      <c r="F46" s="182"/>
      <c r="G46" s="182"/>
      <c r="H46" s="182">
        <f>'実質公債費比率（分子）の構造'!M$48</f>
        <v>313</v>
      </c>
      <c r="I46" s="182"/>
      <c r="J46" s="182"/>
      <c r="K46" s="182">
        <f>'実質公債費比率（分子）の構造'!N$48</f>
        <v>325</v>
      </c>
      <c r="L46" s="182"/>
      <c r="M46" s="182"/>
      <c r="N46" s="182">
        <f>'実質公債費比率（分子）の構造'!O$48</f>
        <v>347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1512</v>
      </c>
      <c r="C49" s="182"/>
      <c r="D49" s="182"/>
      <c r="E49" s="182">
        <f>'実質公債費比率（分子）の構造'!L$45</f>
        <v>1533</v>
      </c>
      <c r="F49" s="182"/>
      <c r="G49" s="182"/>
      <c r="H49" s="182">
        <f>'実質公債費比率（分子）の構造'!M$45</f>
        <v>1607</v>
      </c>
      <c r="I49" s="182"/>
      <c r="J49" s="182"/>
      <c r="K49" s="182">
        <f>'実質公債費比率（分子）の構造'!N$45</f>
        <v>1794</v>
      </c>
      <c r="L49" s="182"/>
      <c r="M49" s="182"/>
      <c r="N49" s="182">
        <f>'実質公債費比率（分子）の構造'!O$45</f>
        <v>1743</v>
      </c>
      <c r="O49" s="182"/>
      <c r="P49" s="182"/>
    </row>
    <row r="50" spans="1:16" x14ac:dyDescent="0.15">
      <c r="A50" s="182" t="s">
        <v>71</v>
      </c>
      <c r="B50" s="182" t="e">
        <f>NA()</f>
        <v>#N/A</v>
      </c>
      <c r="C50" s="182">
        <f>IF(ISNUMBER('実質公債費比率（分子）の構造'!K$53),'実質公債費比率（分子）の構造'!K$53,NA())</f>
        <v>585</v>
      </c>
      <c r="D50" s="182" t="e">
        <f>NA()</f>
        <v>#N/A</v>
      </c>
      <c r="E50" s="182" t="e">
        <f>NA()</f>
        <v>#N/A</v>
      </c>
      <c r="F50" s="182">
        <f>IF(ISNUMBER('実質公債費比率（分子）の構造'!L$53),'実質公債費比率（分子）の構造'!L$53,NA())</f>
        <v>624</v>
      </c>
      <c r="G50" s="182" t="e">
        <f>NA()</f>
        <v>#N/A</v>
      </c>
      <c r="H50" s="182" t="e">
        <f>NA()</f>
        <v>#N/A</v>
      </c>
      <c r="I50" s="182">
        <f>IF(ISNUMBER('実質公債費比率（分子）の構造'!M$53),'実質公債費比率（分子）の構造'!M$53,NA())</f>
        <v>575</v>
      </c>
      <c r="J50" s="182" t="e">
        <f>NA()</f>
        <v>#N/A</v>
      </c>
      <c r="K50" s="182" t="e">
        <f>NA()</f>
        <v>#N/A</v>
      </c>
      <c r="L50" s="182">
        <f>IF(ISNUMBER('実質公債費比率（分子）の構造'!N$53),'実質公債費比率（分子）の構造'!N$53,NA())</f>
        <v>642</v>
      </c>
      <c r="M50" s="182" t="e">
        <f>NA()</f>
        <v>#N/A</v>
      </c>
      <c r="N50" s="182" t="e">
        <f>NA()</f>
        <v>#N/A</v>
      </c>
      <c r="O50" s="182">
        <f>IF(ISNUMBER('実質公債費比率（分子）の構造'!O$53),'実質公債費比率（分子）の構造'!O$53,NA())</f>
        <v>669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17356</v>
      </c>
      <c r="E56" s="181"/>
      <c r="F56" s="181"/>
      <c r="G56" s="181">
        <f>'将来負担比率（分子）の構造'!J$52</f>
        <v>17648</v>
      </c>
      <c r="H56" s="181"/>
      <c r="I56" s="181"/>
      <c r="J56" s="181">
        <f>'将来負担比率（分子）の構造'!K$52</f>
        <v>18608</v>
      </c>
      <c r="K56" s="181"/>
      <c r="L56" s="181"/>
      <c r="M56" s="181">
        <f>'将来負担比率（分子）の構造'!L$52</f>
        <v>18627</v>
      </c>
      <c r="N56" s="181"/>
      <c r="O56" s="181"/>
      <c r="P56" s="181">
        <f>'将来負担比率（分子）の構造'!M$52</f>
        <v>19952</v>
      </c>
    </row>
    <row r="57" spans="1:16" x14ac:dyDescent="0.15">
      <c r="A57" s="181" t="s">
        <v>42</v>
      </c>
      <c r="B57" s="181"/>
      <c r="C57" s="181"/>
      <c r="D57" s="181">
        <f>'将来負担比率（分子）の構造'!I$51</f>
        <v>1460</v>
      </c>
      <c r="E57" s="181"/>
      <c r="F57" s="181"/>
      <c r="G57" s="181">
        <f>'将来負担比率（分子）の構造'!J$51</f>
        <v>1373</v>
      </c>
      <c r="H57" s="181"/>
      <c r="I57" s="181"/>
      <c r="J57" s="181">
        <f>'将来負担比率（分子）の構造'!K$51</f>
        <v>1391</v>
      </c>
      <c r="K57" s="181"/>
      <c r="L57" s="181"/>
      <c r="M57" s="181">
        <f>'将来負担比率（分子）の構造'!L$51</f>
        <v>1744</v>
      </c>
      <c r="N57" s="181"/>
      <c r="O57" s="181"/>
      <c r="P57" s="181">
        <f>'将来負担比率（分子）の構造'!M$51</f>
        <v>1822</v>
      </c>
    </row>
    <row r="58" spans="1:16" x14ac:dyDescent="0.15">
      <c r="A58" s="181" t="s">
        <v>41</v>
      </c>
      <c r="B58" s="181"/>
      <c r="C58" s="181"/>
      <c r="D58" s="181">
        <f>'将来負担比率（分子）の構造'!I$50</f>
        <v>1939</v>
      </c>
      <c r="E58" s="181"/>
      <c r="F58" s="181"/>
      <c r="G58" s="181">
        <f>'将来負担比率（分子）の構造'!J$50</f>
        <v>3101</v>
      </c>
      <c r="H58" s="181"/>
      <c r="I58" s="181"/>
      <c r="J58" s="181">
        <f>'将来負担比率（分子）の構造'!K$50</f>
        <v>4129</v>
      </c>
      <c r="K58" s="181"/>
      <c r="L58" s="181"/>
      <c r="M58" s="181">
        <f>'将来負担比率（分子）の構造'!L$50</f>
        <v>5152</v>
      </c>
      <c r="N58" s="181"/>
      <c r="O58" s="181"/>
      <c r="P58" s="181">
        <f>'将来負担比率（分子）の構造'!M$50</f>
        <v>5082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177</v>
      </c>
      <c r="C61" s="181"/>
      <c r="D61" s="181"/>
      <c r="E61" s="181">
        <f>'将来負担比率（分子）の構造'!J$46</f>
        <v>160</v>
      </c>
      <c r="F61" s="181"/>
      <c r="G61" s="181"/>
      <c r="H61" s="181">
        <f>'将来負担比率（分子）の構造'!K$46</f>
        <v>142</v>
      </c>
      <c r="I61" s="181"/>
      <c r="J61" s="181"/>
      <c r="K61" s="181">
        <f>'将来負担比率（分子）の構造'!L$46</f>
        <v>124</v>
      </c>
      <c r="L61" s="181"/>
      <c r="M61" s="181"/>
      <c r="N61" s="181">
        <f>'将来負担比率（分子）の構造'!M$46</f>
        <v>105</v>
      </c>
      <c r="O61" s="181"/>
      <c r="P61" s="181"/>
    </row>
    <row r="62" spans="1:16" x14ac:dyDescent="0.15">
      <c r="A62" s="181" t="s">
        <v>35</v>
      </c>
      <c r="B62" s="181">
        <f>'将来負担比率（分子）の構造'!I$45</f>
        <v>2776</v>
      </c>
      <c r="C62" s="181"/>
      <c r="D62" s="181"/>
      <c r="E62" s="181">
        <f>'将来負担比率（分子）の構造'!J$45</f>
        <v>2752</v>
      </c>
      <c r="F62" s="181"/>
      <c r="G62" s="181"/>
      <c r="H62" s="181">
        <f>'将来負担比率（分子）の構造'!K$45</f>
        <v>2667</v>
      </c>
      <c r="I62" s="181"/>
      <c r="J62" s="181"/>
      <c r="K62" s="181">
        <f>'将来負担比率（分子）の構造'!L$45</f>
        <v>2653</v>
      </c>
      <c r="L62" s="181"/>
      <c r="M62" s="181"/>
      <c r="N62" s="181">
        <f>'将来負担比率（分子）の構造'!M$45</f>
        <v>2324</v>
      </c>
      <c r="O62" s="181"/>
      <c r="P62" s="181"/>
    </row>
    <row r="63" spans="1:16" x14ac:dyDescent="0.15">
      <c r="A63" s="181" t="s">
        <v>34</v>
      </c>
      <c r="B63" s="181">
        <f>'将来負担比率（分子）の構造'!I$44</f>
        <v>1572</v>
      </c>
      <c r="C63" s="181"/>
      <c r="D63" s="181"/>
      <c r="E63" s="181">
        <f>'将来負担比率（分子）の構造'!J$44</f>
        <v>1531</v>
      </c>
      <c r="F63" s="181"/>
      <c r="G63" s="181"/>
      <c r="H63" s="181">
        <f>'将来負担比率（分子）の構造'!K$44</f>
        <v>1478</v>
      </c>
      <c r="I63" s="181"/>
      <c r="J63" s="181"/>
      <c r="K63" s="181">
        <f>'将来負担比率（分子）の構造'!L$44</f>
        <v>1340</v>
      </c>
      <c r="L63" s="181"/>
      <c r="M63" s="181"/>
      <c r="N63" s="181">
        <f>'将来負担比率（分子）の構造'!M$44</f>
        <v>1082</v>
      </c>
      <c r="O63" s="181"/>
      <c r="P63" s="181"/>
    </row>
    <row r="64" spans="1:16" x14ac:dyDescent="0.15">
      <c r="A64" s="181" t="s">
        <v>33</v>
      </c>
      <c r="B64" s="181">
        <f>'将来負担比率（分子）の構造'!I$43</f>
        <v>4982</v>
      </c>
      <c r="C64" s="181"/>
      <c r="D64" s="181"/>
      <c r="E64" s="181">
        <f>'将来負担比率（分子）の構造'!J$43</f>
        <v>4668</v>
      </c>
      <c r="F64" s="181"/>
      <c r="G64" s="181"/>
      <c r="H64" s="181">
        <f>'将来負担比率（分子）の構造'!K$43</f>
        <v>4545</v>
      </c>
      <c r="I64" s="181"/>
      <c r="J64" s="181"/>
      <c r="K64" s="181">
        <f>'将来負担比率（分子）の構造'!L$43</f>
        <v>4407</v>
      </c>
      <c r="L64" s="181"/>
      <c r="M64" s="181"/>
      <c r="N64" s="181">
        <f>'将来負担比率（分子）の構造'!M$43</f>
        <v>4537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19378</v>
      </c>
      <c r="C66" s="181"/>
      <c r="D66" s="181"/>
      <c r="E66" s="181">
        <f>'将来負担比率（分子）の構造'!J$41</f>
        <v>19448</v>
      </c>
      <c r="F66" s="181"/>
      <c r="G66" s="181"/>
      <c r="H66" s="181">
        <f>'将来負担比率（分子）の構造'!K$41</f>
        <v>20735</v>
      </c>
      <c r="I66" s="181"/>
      <c r="J66" s="181"/>
      <c r="K66" s="181">
        <f>'将来負担比率（分子）の構造'!L$41</f>
        <v>21521</v>
      </c>
      <c r="L66" s="181"/>
      <c r="M66" s="181"/>
      <c r="N66" s="181">
        <f>'将来負担比率（分子）の構造'!M$41</f>
        <v>22163</v>
      </c>
      <c r="O66" s="181"/>
      <c r="P66" s="181"/>
    </row>
    <row r="67" spans="1:16" x14ac:dyDescent="0.15">
      <c r="A67" s="181" t="s">
        <v>75</v>
      </c>
      <c r="B67" s="181" t="e">
        <f>NA()</f>
        <v>#N/A</v>
      </c>
      <c r="C67" s="181">
        <f>IF(ISNUMBER('将来負担比率（分子）の構造'!I$53), IF('将来負担比率（分子）の構造'!I$53 &lt; 0, 0, '将来負担比率（分子）の構造'!I$53), NA())</f>
        <v>8129</v>
      </c>
      <c r="D67" s="181" t="e">
        <f>NA()</f>
        <v>#N/A</v>
      </c>
      <c r="E67" s="181" t="e">
        <f>NA()</f>
        <v>#N/A</v>
      </c>
      <c r="F67" s="181">
        <f>IF(ISNUMBER('将来負担比率（分子）の構造'!J$53), IF('将来負担比率（分子）の構造'!J$53 &lt; 0, 0, '将来負担比率（分子）の構造'!J$53), NA())</f>
        <v>6437</v>
      </c>
      <c r="G67" s="181" t="e">
        <f>NA()</f>
        <v>#N/A</v>
      </c>
      <c r="H67" s="181" t="e">
        <f>NA()</f>
        <v>#N/A</v>
      </c>
      <c r="I67" s="181">
        <f>IF(ISNUMBER('将来負担比率（分子）の構造'!K$53), IF('将来負担比率（分子）の構造'!K$53 &lt; 0, 0, '将来負担比率（分子）の構造'!K$53), NA())</f>
        <v>5439</v>
      </c>
      <c r="J67" s="181" t="e">
        <f>NA()</f>
        <v>#N/A</v>
      </c>
      <c r="K67" s="181" t="e">
        <f>NA()</f>
        <v>#N/A</v>
      </c>
      <c r="L67" s="181">
        <f>IF(ISNUMBER('将来負担比率（分子）の構造'!L$53), IF('将来負担比率（分子）の構造'!L$53 &lt; 0, 0, '将来負担比率（分子）の構造'!L$53), NA())</f>
        <v>4521</v>
      </c>
      <c r="M67" s="181" t="e">
        <f>NA()</f>
        <v>#N/A</v>
      </c>
      <c r="N67" s="181" t="e">
        <f>NA()</f>
        <v>#N/A</v>
      </c>
      <c r="O67" s="181">
        <f>IF(ISNUMBER('将来負担比率（分子）の構造'!M$53), IF('将来負担比率（分子）の構造'!M$53 &lt; 0, 0, '将来負担比率（分子）の構造'!M$53), NA())</f>
        <v>3356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1547</v>
      </c>
      <c r="C72" s="185">
        <f>基金残高に係る経年分析!G55</f>
        <v>1547</v>
      </c>
      <c r="D72" s="185">
        <f>基金残高に係る経年分析!H55</f>
        <v>1548</v>
      </c>
    </row>
    <row r="73" spans="1:16" x14ac:dyDescent="0.15">
      <c r="A73" s="184" t="s">
        <v>78</v>
      </c>
      <c r="B73" s="185">
        <f>基金残高に係る経年分析!F56</f>
        <v>120</v>
      </c>
      <c r="C73" s="185">
        <f>基金残高に係る経年分析!G56</f>
        <v>120</v>
      </c>
      <c r="D73" s="185">
        <f>基金残高に係る経年分析!H56</f>
        <v>120</v>
      </c>
    </row>
    <row r="74" spans="1:16" x14ac:dyDescent="0.15">
      <c r="A74" s="184" t="s">
        <v>79</v>
      </c>
      <c r="B74" s="185">
        <f>基金残高に係る経年分析!F57</f>
        <v>2412</v>
      </c>
      <c r="C74" s="185">
        <f>基金残高に係る経年分析!G57</f>
        <v>3153</v>
      </c>
      <c r="D74" s="185">
        <f>基金残高に係る経年分析!H57</f>
        <v>3016</v>
      </c>
    </row>
  </sheetData>
  <sheetProtection algorithmName="SHA-512" hashValue="V1MirAOv4HUMoQKfklAbh9SRkRIh5iW0YMmq0+l8RLZcDT8Jb6bqVndNcnfJkFFL6SnFJcyA5QWx9/Bfi4xQ+g==" saltValue="9S29ox9omiLdMezk15wm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2894456</v>
      </c>
      <c r="S5" s="698"/>
      <c r="T5" s="698"/>
      <c r="U5" s="698"/>
      <c r="V5" s="698"/>
      <c r="W5" s="698"/>
      <c r="X5" s="698"/>
      <c r="Y5" s="741"/>
      <c r="Z5" s="759">
        <v>13.3</v>
      </c>
      <c r="AA5" s="759"/>
      <c r="AB5" s="759"/>
      <c r="AC5" s="759"/>
      <c r="AD5" s="760">
        <v>2894456</v>
      </c>
      <c r="AE5" s="760"/>
      <c r="AF5" s="760"/>
      <c r="AG5" s="760"/>
      <c r="AH5" s="760"/>
      <c r="AI5" s="760"/>
      <c r="AJ5" s="760"/>
      <c r="AK5" s="760"/>
      <c r="AL5" s="742">
        <v>31.3</v>
      </c>
      <c r="AM5" s="713"/>
      <c r="AN5" s="713"/>
      <c r="AO5" s="743"/>
      <c r="AP5" s="708" t="s">
        <v>229</v>
      </c>
      <c r="AQ5" s="709"/>
      <c r="AR5" s="709"/>
      <c r="AS5" s="709"/>
      <c r="AT5" s="709"/>
      <c r="AU5" s="709"/>
      <c r="AV5" s="709"/>
      <c r="AW5" s="709"/>
      <c r="AX5" s="709"/>
      <c r="AY5" s="709"/>
      <c r="AZ5" s="709"/>
      <c r="BA5" s="709"/>
      <c r="BB5" s="709"/>
      <c r="BC5" s="709"/>
      <c r="BD5" s="709"/>
      <c r="BE5" s="709"/>
      <c r="BF5" s="710"/>
      <c r="BG5" s="642">
        <v>2876241</v>
      </c>
      <c r="BH5" s="643"/>
      <c r="BI5" s="643"/>
      <c r="BJ5" s="643"/>
      <c r="BK5" s="643"/>
      <c r="BL5" s="643"/>
      <c r="BM5" s="643"/>
      <c r="BN5" s="644"/>
      <c r="BO5" s="675">
        <v>99.4</v>
      </c>
      <c r="BP5" s="675"/>
      <c r="BQ5" s="675"/>
      <c r="BR5" s="675"/>
      <c r="BS5" s="676" t="s">
        <v>130</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218992</v>
      </c>
      <c r="S6" s="643"/>
      <c r="T6" s="643"/>
      <c r="U6" s="643"/>
      <c r="V6" s="643"/>
      <c r="W6" s="643"/>
      <c r="X6" s="643"/>
      <c r="Y6" s="644"/>
      <c r="Z6" s="675">
        <v>1</v>
      </c>
      <c r="AA6" s="675"/>
      <c r="AB6" s="675"/>
      <c r="AC6" s="675"/>
      <c r="AD6" s="676">
        <v>218992</v>
      </c>
      <c r="AE6" s="676"/>
      <c r="AF6" s="676"/>
      <c r="AG6" s="676"/>
      <c r="AH6" s="676"/>
      <c r="AI6" s="676"/>
      <c r="AJ6" s="676"/>
      <c r="AK6" s="676"/>
      <c r="AL6" s="645">
        <v>2.4</v>
      </c>
      <c r="AM6" s="646"/>
      <c r="AN6" s="646"/>
      <c r="AO6" s="677"/>
      <c r="AP6" s="639" t="s">
        <v>234</v>
      </c>
      <c r="AQ6" s="640"/>
      <c r="AR6" s="640"/>
      <c r="AS6" s="640"/>
      <c r="AT6" s="640"/>
      <c r="AU6" s="640"/>
      <c r="AV6" s="640"/>
      <c r="AW6" s="640"/>
      <c r="AX6" s="640"/>
      <c r="AY6" s="640"/>
      <c r="AZ6" s="640"/>
      <c r="BA6" s="640"/>
      <c r="BB6" s="640"/>
      <c r="BC6" s="640"/>
      <c r="BD6" s="640"/>
      <c r="BE6" s="640"/>
      <c r="BF6" s="641"/>
      <c r="BG6" s="642">
        <v>2876241</v>
      </c>
      <c r="BH6" s="643"/>
      <c r="BI6" s="643"/>
      <c r="BJ6" s="643"/>
      <c r="BK6" s="643"/>
      <c r="BL6" s="643"/>
      <c r="BM6" s="643"/>
      <c r="BN6" s="644"/>
      <c r="BO6" s="675">
        <v>99.4</v>
      </c>
      <c r="BP6" s="675"/>
      <c r="BQ6" s="675"/>
      <c r="BR6" s="675"/>
      <c r="BS6" s="676" t="s">
        <v>235</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135279</v>
      </c>
      <c r="CS6" s="643"/>
      <c r="CT6" s="643"/>
      <c r="CU6" s="643"/>
      <c r="CV6" s="643"/>
      <c r="CW6" s="643"/>
      <c r="CX6" s="643"/>
      <c r="CY6" s="644"/>
      <c r="CZ6" s="742">
        <v>0.7</v>
      </c>
      <c r="DA6" s="713"/>
      <c r="DB6" s="713"/>
      <c r="DC6" s="745"/>
      <c r="DD6" s="648">
        <v>1430</v>
      </c>
      <c r="DE6" s="643"/>
      <c r="DF6" s="643"/>
      <c r="DG6" s="643"/>
      <c r="DH6" s="643"/>
      <c r="DI6" s="643"/>
      <c r="DJ6" s="643"/>
      <c r="DK6" s="643"/>
      <c r="DL6" s="643"/>
      <c r="DM6" s="643"/>
      <c r="DN6" s="643"/>
      <c r="DO6" s="643"/>
      <c r="DP6" s="644"/>
      <c r="DQ6" s="648">
        <v>134578</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1528</v>
      </c>
      <c r="S7" s="643"/>
      <c r="T7" s="643"/>
      <c r="U7" s="643"/>
      <c r="V7" s="643"/>
      <c r="W7" s="643"/>
      <c r="X7" s="643"/>
      <c r="Y7" s="644"/>
      <c r="Z7" s="675">
        <v>0</v>
      </c>
      <c r="AA7" s="675"/>
      <c r="AB7" s="675"/>
      <c r="AC7" s="675"/>
      <c r="AD7" s="676">
        <v>1528</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1103107</v>
      </c>
      <c r="BH7" s="643"/>
      <c r="BI7" s="643"/>
      <c r="BJ7" s="643"/>
      <c r="BK7" s="643"/>
      <c r="BL7" s="643"/>
      <c r="BM7" s="643"/>
      <c r="BN7" s="644"/>
      <c r="BO7" s="675">
        <v>38.1</v>
      </c>
      <c r="BP7" s="675"/>
      <c r="BQ7" s="675"/>
      <c r="BR7" s="675"/>
      <c r="BS7" s="676" t="s">
        <v>130</v>
      </c>
      <c r="BT7" s="676"/>
      <c r="BU7" s="676"/>
      <c r="BV7" s="676"/>
      <c r="BW7" s="676"/>
      <c r="BX7" s="676"/>
      <c r="BY7" s="676"/>
      <c r="BZ7" s="676"/>
      <c r="CA7" s="676"/>
      <c r="CB7" s="739"/>
      <c r="CD7" s="681" t="s">
        <v>239</v>
      </c>
      <c r="CE7" s="682"/>
      <c r="CF7" s="682"/>
      <c r="CG7" s="682"/>
      <c r="CH7" s="682"/>
      <c r="CI7" s="682"/>
      <c r="CJ7" s="682"/>
      <c r="CK7" s="682"/>
      <c r="CL7" s="682"/>
      <c r="CM7" s="682"/>
      <c r="CN7" s="682"/>
      <c r="CO7" s="682"/>
      <c r="CP7" s="682"/>
      <c r="CQ7" s="683"/>
      <c r="CR7" s="642">
        <v>4360347</v>
      </c>
      <c r="CS7" s="643"/>
      <c r="CT7" s="643"/>
      <c r="CU7" s="643"/>
      <c r="CV7" s="643"/>
      <c r="CW7" s="643"/>
      <c r="CX7" s="643"/>
      <c r="CY7" s="644"/>
      <c r="CZ7" s="675">
        <v>21.3</v>
      </c>
      <c r="DA7" s="675"/>
      <c r="DB7" s="675"/>
      <c r="DC7" s="675"/>
      <c r="DD7" s="648">
        <v>57533</v>
      </c>
      <c r="DE7" s="643"/>
      <c r="DF7" s="643"/>
      <c r="DG7" s="643"/>
      <c r="DH7" s="643"/>
      <c r="DI7" s="643"/>
      <c r="DJ7" s="643"/>
      <c r="DK7" s="643"/>
      <c r="DL7" s="643"/>
      <c r="DM7" s="643"/>
      <c r="DN7" s="643"/>
      <c r="DO7" s="643"/>
      <c r="DP7" s="644"/>
      <c r="DQ7" s="648">
        <v>1521843</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6597</v>
      </c>
      <c r="S8" s="643"/>
      <c r="T8" s="643"/>
      <c r="U8" s="643"/>
      <c r="V8" s="643"/>
      <c r="W8" s="643"/>
      <c r="X8" s="643"/>
      <c r="Y8" s="644"/>
      <c r="Z8" s="675">
        <v>0</v>
      </c>
      <c r="AA8" s="675"/>
      <c r="AB8" s="675"/>
      <c r="AC8" s="675"/>
      <c r="AD8" s="676">
        <v>6597</v>
      </c>
      <c r="AE8" s="676"/>
      <c r="AF8" s="676"/>
      <c r="AG8" s="676"/>
      <c r="AH8" s="676"/>
      <c r="AI8" s="676"/>
      <c r="AJ8" s="676"/>
      <c r="AK8" s="676"/>
      <c r="AL8" s="645">
        <v>0.1</v>
      </c>
      <c r="AM8" s="646"/>
      <c r="AN8" s="646"/>
      <c r="AO8" s="677"/>
      <c r="AP8" s="639" t="s">
        <v>241</v>
      </c>
      <c r="AQ8" s="640"/>
      <c r="AR8" s="640"/>
      <c r="AS8" s="640"/>
      <c r="AT8" s="640"/>
      <c r="AU8" s="640"/>
      <c r="AV8" s="640"/>
      <c r="AW8" s="640"/>
      <c r="AX8" s="640"/>
      <c r="AY8" s="640"/>
      <c r="AZ8" s="640"/>
      <c r="BA8" s="640"/>
      <c r="BB8" s="640"/>
      <c r="BC8" s="640"/>
      <c r="BD8" s="640"/>
      <c r="BE8" s="640"/>
      <c r="BF8" s="641"/>
      <c r="BG8" s="642">
        <v>43556</v>
      </c>
      <c r="BH8" s="643"/>
      <c r="BI8" s="643"/>
      <c r="BJ8" s="643"/>
      <c r="BK8" s="643"/>
      <c r="BL8" s="643"/>
      <c r="BM8" s="643"/>
      <c r="BN8" s="644"/>
      <c r="BO8" s="675">
        <v>1.5</v>
      </c>
      <c r="BP8" s="675"/>
      <c r="BQ8" s="675"/>
      <c r="BR8" s="675"/>
      <c r="BS8" s="648" t="s">
        <v>235</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5758430</v>
      </c>
      <c r="CS8" s="643"/>
      <c r="CT8" s="643"/>
      <c r="CU8" s="643"/>
      <c r="CV8" s="643"/>
      <c r="CW8" s="643"/>
      <c r="CX8" s="643"/>
      <c r="CY8" s="644"/>
      <c r="CZ8" s="675">
        <v>28.1</v>
      </c>
      <c r="DA8" s="675"/>
      <c r="DB8" s="675"/>
      <c r="DC8" s="675"/>
      <c r="DD8" s="648">
        <v>308434</v>
      </c>
      <c r="DE8" s="643"/>
      <c r="DF8" s="643"/>
      <c r="DG8" s="643"/>
      <c r="DH8" s="643"/>
      <c r="DI8" s="643"/>
      <c r="DJ8" s="643"/>
      <c r="DK8" s="643"/>
      <c r="DL8" s="643"/>
      <c r="DM8" s="643"/>
      <c r="DN8" s="643"/>
      <c r="DO8" s="643"/>
      <c r="DP8" s="644"/>
      <c r="DQ8" s="648">
        <v>2870630</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6448</v>
      </c>
      <c r="S9" s="643"/>
      <c r="T9" s="643"/>
      <c r="U9" s="643"/>
      <c r="V9" s="643"/>
      <c r="W9" s="643"/>
      <c r="X9" s="643"/>
      <c r="Y9" s="644"/>
      <c r="Z9" s="675">
        <v>0</v>
      </c>
      <c r="AA9" s="675"/>
      <c r="AB9" s="675"/>
      <c r="AC9" s="675"/>
      <c r="AD9" s="676">
        <v>6448</v>
      </c>
      <c r="AE9" s="676"/>
      <c r="AF9" s="676"/>
      <c r="AG9" s="676"/>
      <c r="AH9" s="676"/>
      <c r="AI9" s="676"/>
      <c r="AJ9" s="676"/>
      <c r="AK9" s="676"/>
      <c r="AL9" s="645">
        <v>0.1</v>
      </c>
      <c r="AM9" s="646"/>
      <c r="AN9" s="646"/>
      <c r="AO9" s="677"/>
      <c r="AP9" s="639" t="s">
        <v>244</v>
      </c>
      <c r="AQ9" s="640"/>
      <c r="AR9" s="640"/>
      <c r="AS9" s="640"/>
      <c r="AT9" s="640"/>
      <c r="AU9" s="640"/>
      <c r="AV9" s="640"/>
      <c r="AW9" s="640"/>
      <c r="AX9" s="640"/>
      <c r="AY9" s="640"/>
      <c r="AZ9" s="640"/>
      <c r="BA9" s="640"/>
      <c r="BB9" s="640"/>
      <c r="BC9" s="640"/>
      <c r="BD9" s="640"/>
      <c r="BE9" s="640"/>
      <c r="BF9" s="641"/>
      <c r="BG9" s="642">
        <v>902053</v>
      </c>
      <c r="BH9" s="643"/>
      <c r="BI9" s="643"/>
      <c r="BJ9" s="643"/>
      <c r="BK9" s="643"/>
      <c r="BL9" s="643"/>
      <c r="BM9" s="643"/>
      <c r="BN9" s="644"/>
      <c r="BO9" s="675">
        <v>31.2</v>
      </c>
      <c r="BP9" s="675"/>
      <c r="BQ9" s="675"/>
      <c r="BR9" s="675"/>
      <c r="BS9" s="648" t="s">
        <v>235</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1389276</v>
      </c>
      <c r="CS9" s="643"/>
      <c r="CT9" s="643"/>
      <c r="CU9" s="643"/>
      <c r="CV9" s="643"/>
      <c r="CW9" s="643"/>
      <c r="CX9" s="643"/>
      <c r="CY9" s="644"/>
      <c r="CZ9" s="675">
        <v>6.8</v>
      </c>
      <c r="DA9" s="675"/>
      <c r="DB9" s="675"/>
      <c r="DC9" s="675"/>
      <c r="DD9" s="648">
        <v>16641</v>
      </c>
      <c r="DE9" s="643"/>
      <c r="DF9" s="643"/>
      <c r="DG9" s="643"/>
      <c r="DH9" s="643"/>
      <c r="DI9" s="643"/>
      <c r="DJ9" s="643"/>
      <c r="DK9" s="643"/>
      <c r="DL9" s="643"/>
      <c r="DM9" s="643"/>
      <c r="DN9" s="643"/>
      <c r="DO9" s="643"/>
      <c r="DP9" s="644"/>
      <c r="DQ9" s="648">
        <v>1313475</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235</v>
      </c>
      <c r="S10" s="643"/>
      <c r="T10" s="643"/>
      <c r="U10" s="643"/>
      <c r="V10" s="643"/>
      <c r="W10" s="643"/>
      <c r="X10" s="643"/>
      <c r="Y10" s="644"/>
      <c r="Z10" s="675" t="s">
        <v>235</v>
      </c>
      <c r="AA10" s="675"/>
      <c r="AB10" s="675"/>
      <c r="AC10" s="675"/>
      <c r="AD10" s="676" t="s">
        <v>130</v>
      </c>
      <c r="AE10" s="676"/>
      <c r="AF10" s="676"/>
      <c r="AG10" s="676"/>
      <c r="AH10" s="676"/>
      <c r="AI10" s="676"/>
      <c r="AJ10" s="676"/>
      <c r="AK10" s="676"/>
      <c r="AL10" s="645" t="s">
        <v>130</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74125</v>
      </c>
      <c r="BH10" s="643"/>
      <c r="BI10" s="643"/>
      <c r="BJ10" s="643"/>
      <c r="BK10" s="643"/>
      <c r="BL10" s="643"/>
      <c r="BM10" s="643"/>
      <c r="BN10" s="644"/>
      <c r="BO10" s="675">
        <v>2.6</v>
      </c>
      <c r="BP10" s="675"/>
      <c r="BQ10" s="675"/>
      <c r="BR10" s="675"/>
      <c r="BS10" s="648" t="s">
        <v>235</v>
      </c>
      <c r="BT10" s="643"/>
      <c r="BU10" s="643"/>
      <c r="BV10" s="643"/>
      <c r="BW10" s="643"/>
      <c r="BX10" s="643"/>
      <c r="BY10" s="643"/>
      <c r="BZ10" s="643"/>
      <c r="CA10" s="643"/>
      <c r="CB10" s="689"/>
      <c r="CD10" s="681" t="s">
        <v>248</v>
      </c>
      <c r="CE10" s="682"/>
      <c r="CF10" s="682"/>
      <c r="CG10" s="682"/>
      <c r="CH10" s="682"/>
      <c r="CI10" s="682"/>
      <c r="CJ10" s="682"/>
      <c r="CK10" s="682"/>
      <c r="CL10" s="682"/>
      <c r="CM10" s="682"/>
      <c r="CN10" s="682"/>
      <c r="CO10" s="682"/>
      <c r="CP10" s="682"/>
      <c r="CQ10" s="683"/>
      <c r="CR10" s="642" t="s">
        <v>130</v>
      </c>
      <c r="CS10" s="643"/>
      <c r="CT10" s="643"/>
      <c r="CU10" s="643"/>
      <c r="CV10" s="643"/>
      <c r="CW10" s="643"/>
      <c r="CX10" s="643"/>
      <c r="CY10" s="644"/>
      <c r="CZ10" s="675" t="s">
        <v>130</v>
      </c>
      <c r="DA10" s="675"/>
      <c r="DB10" s="675"/>
      <c r="DC10" s="675"/>
      <c r="DD10" s="648" t="s">
        <v>235</v>
      </c>
      <c r="DE10" s="643"/>
      <c r="DF10" s="643"/>
      <c r="DG10" s="643"/>
      <c r="DH10" s="643"/>
      <c r="DI10" s="643"/>
      <c r="DJ10" s="643"/>
      <c r="DK10" s="643"/>
      <c r="DL10" s="643"/>
      <c r="DM10" s="643"/>
      <c r="DN10" s="643"/>
      <c r="DO10" s="643"/>
      <c r="DP10" s="644"/>
      <c r="DQ10" s="648" t="s">
        <v>235</v>
      </c>
      <c r="DR10" s="643"/>
      <c r="DS10" s="643"/>
      <c r="DT10" s="643"/>
      <c r="DU10" s="643"/>
      <c r="DV10" s="643"/>
      <c r="DW10" s="643"/>
      <c r="DX10" s="643"/>
      <c r="DY10" s="643"/>
      <c r="DZ10" s="643"/>
      <c r="EA10" s="643"/>
      <c r="EB10" s="643"/>
      <c r="EC10" s="689"/>
    </row>
    <row r="11" spans="2:143" ht="11.25" customHeight="1" x14ac:dyDescent="0.15">
      <c r="B11" s="639" t="s">
        <v>249</v>
      </c>
      <c r="C11" s="640"/>
      <c r="D11" s="640"/>
      <c r="E11" s="640"/>
      <c r="F11" s="640"/>
      <c r="G11" s="640"/>
      <c r="H11" s="640"/>
      <c r="I11" s="640"/>
      <c r="J11" s="640"/>
      <c r="K11" s="640"/>
      <c r="L11" s="640"/>
      <c r="M11" s="640"/>
      <c r="N11" s="640"/>
      <c r="O11" s="640"/>
      <c r="P11" s="640"/>
      <c r="Q11" s="641"/>
      <c r="R11" s="642">
        <v>588185</v>
      </c>
      <c r="S11" s="643"/>
      <c r="T11" s="643"/>
      <c r="U11" s="643"/>
      <c r="V11" s="643"/>
      <c r="W11" s="643"/>
      <c r="X11" s="643"/>
      <c r="Y11" s="644"/>
      <c r="Z11" s="645">
        <v>2.7</v>
      </c>
      <c r="AA11" s="646"/>
      <c r="AB11" s="646"/>
      <c r="AC11" s="647"/>
      <c r="AD11" s="648">
        <v>588185</v>
      </c>
      <c r="AE11" s="643"/>
      <c r="AF11" s="643"/>
      <c r="AG11" s="643"/>
      <c r="AH11" s="643"/>
      <c r="AI11" s="643"/>
      <c r="AJ11" s="643"/>
      <c r="AK11" s="644"/>
      <c r="AL11" s="645">
        <v>6.4</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83373</v>
      </c>
      <c r="BH11" s="643"/>
      <c r="BI11" s="643"/>
      <c r="BJ11" s="643"/>
      <c r="BK11" s="643"/>
      <c r="BL11" s="643"/>
      <c r="BM11" s="643"/>
      <c r="BN11" s="644"/>
      <c r="BO11" s="675">
        <v>2.9</v>
      </c>
      <c r="BP11" s="675"/>
      <c r="BQ11" s="675"/>
      <c r="BR11" s="675"/>
      <c r="BS11" s="648" t="s">
        <v>130</v>
      </c>
      <c r="BT11" s="643"/>
      <c r="BU11" s="643"/>
      <c r="BV11" s="643"/>
      <c r="BW11" s="643"/>
      <c r="BX11" s="643"/>
      <c r="BY11" s="643"/>
      <c r="BZ11" s="643"/>
      <c r="CA11" s="643"/>
      <c r="CB11" s="689"/>
      <c r="CD11" s="681" t="s">
        <v>251</v>
      </c>
      <c r="CE11" s="682"/>
      <c r="CF11" s="682"/>
      <c r="CG11" s="682"/>
      <c r="CH11" s="682"/>
      <c r="CI11" s="682"/>
      <c r="CJ11" s="682"/>
      <c r="CK11" s="682"/>
      <c r="CL11" s="682"/>
      <c r="CM11" s="682"/>
      <c r="CN11" s="682"/>
      <c r="CO11" s="682"/>
      <c r="CP11" s="682"/>
      <c r="CQ11" s="683"/>
      <c r="CR11" s="642">
        <v>1954645</v>
      </c>
      <c r="CS11" s="643"/>
      <c r="CT11" s="643"/>
      <c r="CU11" s="643"/>
      <c r="CV11" s="643"/>
      <c r="CW11" s="643"/>
      <c r="CX11" s="643"/>
      <c r="CY11" s="644"/>
      <c r="CZ11" s="675">
        <v>9.5</v>
      </c>
      <c r="DA11" s="675"/>
      <c r="DB11" s="675"/>
      <c r="DC11" s="675"/>
      <c r="DD11" s="648">
        <v>757567</v>
      </c>
      <c r="DE11" s="643"/>
      <c r="DF11" s="643"/>
      <c r="DG11" s="643"/>
      <c r="DH11" s="643"/>
      <c r="DI11" s="643"/>
      <c r="DJ11" s="643"/>
      <c r="DK11" s="643"/>
      <c r="DL11" s="643"/>
      <c r="DM11" s="643"/>
      <c r="DN11" s="643"/>
      <c r="DO11" s="643"/>
      <c r="DP11" s="644"/>
      <c r="DQ11" s="648">
        <v>520894</v>
      </c>
      <c r="DR11" s="643"/>
      <c r="DS11" s="643"/>
      <c r="DT11" s="643"/>
      <c r="DU11" s="643"/>
      <c r="DV11" s="643"/>
      <c r="DW11" s="643"/>
      <c r="DX11" s="643"/>
      <c r="DY11" s="643"/>
      <c r="DZ11" s="643"/>
      <c r="EA11" s="643"/>
      <c r="EB11" s="643"/>
      <c r="EC11" s="689"/>
    </row>
    <row r="12" spans="2:143" ht="11.25" customHeight="1" x14ac:dyDescent="0.15">
      <c r="B12" s="639" t="s">
        <v>252</v>
      </c>
      <c r="C12" s="640"/>
      <c r="D12" s="640"/>
      <c r="E12" s="640"/>
      <c r="F12" s="640"/>
      <c r="G12" s="640"/>
      <c r="H12" s="640"/>
      <c r="I12" s="640"/>
      <c r="J12" s="640"/>
      <c r="K12" s="640"/>
      <c r="L12" s="640"/>
      <c r="M12" s="640"/>
      <c r="N12" s="640"/>
      <c r="O12" s="640"/>
      <c r="P12" s="640"/>
      <c r="Q12" s="641"/>
      <c r="R12" s="642">
        <v>22680</v>
      </c>
      <c r="S12" s="643"/>
      <c r="T12" s="643"/>
      <c r="U12" s="643"/>
      <c r="V12" s="643"/>
      <c r="W12" s="643"/>
      <c r="X12" s="643"/>
      <c r="Y12" s="644"/>
      <c r="Z12" s="675">
        <v>0.1</v>
      </c>
      <c r="AA12" s="675"/>
      <c r="AB12" s="675"/>
      <c r="AC12" s="675"/>
      <c r="AD12" s="676">
        <v>22680</v>
      </c>
      <c r="AE12" s="676"/>
      <c r="AF12" s="676"/>
      <c r="AG12" s="676"/>
      <c r="AH12" s="676"/>
      <c r="AI12" s="676"/>
      <c r="AJ12" s="676"/>
      <c r="AK12" s="676"/>
      <c r="AL12" s="645">
        <v>0.2</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1475352</v>
      </c>
      <c r="BH12" s="643"/>
      <c r="BI12" s="643"/>
      <c r="BJ12" s="643"/>
      <c r="BK12" s="643"/>
      <c r="BL12" s="643"/>
      <c r="BM12" s="643"/>
      <c r="BN12" s="644"/>
      <c r="BO12" s="675">
        <v>51</v>
      </c>
      <c r="BP12" s="675"/>
      <c r="BQ12" s="675"/>
      <c r="BR12" s="675"/>
      <c r="BS12" s="648" t="s">
        <v>235</v>
      </c>
      <c r="BT12" s="643"/>
      <c r="BU12" s="643"/>
      <c r="BV12" s="643"/>
      <c r="BW12" s="643"/>
      <c r="BX12" s="643"/>
      <c r="BY12" s="643"/>
      <c r="BZ12" s="643"/>
      <c r="CA12" s="643"/>
      <c r="CB12" s="689"/>
      <c r="CD12" s="681" t="s">
        <v>254</v>
      </c>
      <c r="CE12" s="682"/>
      <c r="CF12" s="682"/>
      <c r="CG12" s="682"/>
      <c r="CH12" s="682"/>
      <c r="CI12" s="682"/>
      <c r="CJ12" s="682"/>
      <c r="CK12" s="682"/>
      <c r="CL12" s="682"/>
      <c r="CM12" s="682"/>
      <c r="CN12" s="682"/>
      <c r="CO12" s="682"/>
      <c r="CP12" s="682"/>
      <c r="CQ12" s="683"/>
      <c r="CR12" s="642">
        <v>1056321</v>
      </c>
      <c r="CS12" s="643"/>
      <c r="CT12" s="643"/>
      <c r="CU12" s="643"/>
      <c r="CV12" s="643"/>
      <c r="CW12" s="643"/>
      <c r="CX12" s="643"/>
      <c r="CY12" s="644"/>
      <c r="CZ12" s="675">
        <v>5.2</v>
      </c>
      <c r="DA12" s="675"/>
      <c r="DB12" s="675"/>
      <c r="DC12" s="675"/>
      <c r="DD12" s="648">
        <v>204406</v>
      </c>
      <c r="DE12" s="643"/>
      <c r="DF12" s="643"/>
      <c r="DG12" s="643"/>
      <c r="DH12" s="643"/>
      <c r="DI12" s="643"/>
      <c r="DJ12" s="643"/>
      <c r="DK12" s="643"/>
      <c r="DL12" s="643"/>
      <c r="DM12" s="643"/>
      <c r="DN12" s="643"/>
      <c r="DO12" s="643"/>
      <c r="DP12" s="644"/>
      <c r="DQ12" s="648">
        <v>288249</v>
      </c>
      <c r="DR12" s="643"/>
      <c r="DS12" s="643"/>
      <c r="DT12" s="643"/>
      <c r="DU12" s="643"/>
      <c r="DV12" s="643"/>
      <c r="DW12" s="643"/>
      <c r="DX12" s="643"/>
      <c r="DY12" s="643"/>
      <c r="DZ12" s="643"/>
      <c r="EA12" s="643"/>
      <c r="EB12" s="643"/>
      <c r="EC12" s="689"/>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235</v>
      </c>
      <c r="AA13" s="675"/>
      <c r="AB13" s="675"/>
      <c r="AC13" s="675"/>
      <c r="AD13" s="676" t="s">
        <v>130</v>
      </c>
      <c r="AE13" s="676"/>
      <c r="AF13" s="676"/>
      <c r="AG13" s="676"/>
      <c r="AH13" s="676"/>
      <c r="AI13" s="676"/>
      <c r="AJ13" s="676"/>
      <c r="AK13" s="676"/>
      <c r="AL13" s="645" t="s">
        <v>130</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1469890</v>
      </c>
      <c r="BH13" s="643"/>
      <c r="BI13" s="643"/>
      <c r="BJ13" s="643"/>
      <c r="BK13" s="643"/>
      <c r="BL13" s="643"/>
      <c r="BM13" s="643"/>
      <c r="BN13" s="644"/>
      <c r="BO13" s="675">
        <v>50.8</v>
      </c>
      <c r="BP13" s="675"/>
      <c r="BQ13" s="675"/>
      <c r="BR13" s="675"/>
      <c r="BS13" s="648" t="s">
        <v>235</v>
      </c>
      <c r="BT13" s="643"/>
      <c r="BU13" s="643"/>
      <c r="BV13" s="643"/>
      <c r="BW13" s="643"/>
      <c r="BX13" s="643"/>
      <c r="BY13" s="643"/>
      <c r="BZ13" s="643"/>
      <c r="CA13" s="643"/>
      <c r="CB13" s="689"/>
      <c r="CD13" s="681" t="s">
        <v>257</v>
      </c>
      <c r="CE13" s="682"/>
      <c r="CF13" s="682"/>
      <c r="CG13" s="682"/>
      <c r="CH13" s="682"/>
      <c r="CI13" s="682"/>
      <c r="CJ13" s="682"/>
      <c r="CK13" s="682"/>
      <c r="CL13" s="682"/>
      <c r="CM13" s="682"/>
      <c r="CN13" s="682"/>
      <c r="CO13" s="682"/>
      <c r="CP13" s="682"/>
      <c r="CQ13" s="683"/>
      <c r="CR13" s="642">
        <v>1464858</v>
      </c>
      <c r="CS13" s="643"/>
      <c r="CT13" s="643"/>
      <c r="CU13" s="643"/>
      <c r="CV13" s="643"/>
      <c r="CW13" s="643"/>
      <c r="CX13" s="643"/>
      <c r="CY13" s="644"/>
      <c r="CZ13" s="675">
        <v>7.1</v>
      </c>
      <c r="DA13" s="675"/>
      <c r="DB13" s="675"/>
      <c r="DC13" s="675"/>
      <c r="DD13" s="648">
        <v>987151</v>
      </c>
      <c r="DE13" s="643"/>
      <c r="DF13" s="643"/>
      <c r="DG13" s="643"/>
      <c r="DH13" s="643"/>
      <c r="DI13" s="643"/>
      <c r="DJ13" s="643"/>
      <c r="DK13" s="643"/>
      <c r="DL13" s="643"/>
      <c r="DM13" s="643"/>
      <c r="DN13" s="643"/>
      <c r="DO13" s="643"/>
      <c r="DP13" s="644"/>
      <c r="DQ13" s="648">
        <v>558278</v>
      </c>
      <c r="DR13" s="643"/>
      <c r="DS13" s="643"/>
      <c r="DT13" s="643"/>
      <c r="DU13" s="643"/>
      <c r="DV13" s="643"/>
      <c r="DW13" s="643"/>
      <c r="DX13" s="643"/>
      <c r="DY13" s="643"/>
      <c r="DZ13" s="643"/>
      <c r="EA13" s="643"/>
      <c r="EB13" s="643"/>
      <c r="EC13" s="689"/>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235</v>
      </c>
      <c r="S14" s="643"/>
      <c r="T14" s="643"/>
      <c r="U14" s="643"/>
      <c r="V14" s="643"/>
      <c r="W14" s="643"/>
      <c r="X14" s="643"/>
      <c r="Y14" s="644"/>
      <c r="Z14" s="675" t="s">
        <v>235</v>
      </c>
      <c r="AA14" s="675"/>
      <c r="AB14" s="675"/>
      <c r="AC14" s="675"/>
      <c r="AD14" s="676" t="s">
        <v>235</v>
      </c>
      <c r="AE14" s="676"/>
      <c r="AF14" s="676"/>
      <c r="AG14" s="676"/>
      <c r="AH14" s="676"/>
      <c r="AI14" s="676"/>
      <c r="AJ14" s="676"/>
      <c r="AK14" s="676"/>
      <c r="AL14" s="645" t="s">
        <v>235</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111000</v>
      </c>
      <c r="BH14" s="643"/>
      <c r="BI14" s="643"/>
      <c r="BJ14" s="643"/>
      <c r="BK14" s="643"/>
      <c r="BL14" s="643"/>
      <c r="BM14" s="643"/>
      <c r="BN14" s="644"/>
      <c r="BO14" s="675">
        <v>3.8</v>
      </c>
      <c r="BP14" s="675"/>
      <c r="BQ14" s="675"/>
      <c r="BR14" s="675"/>
      <c r="BS14" s="648" t="s">
        <v>235</v>
      </c>
      <c r="BT14" s="643"/>
      <c r="BU14" s="643"/>
      <c r="BV14" s="643"/>
      <c r="BW14" s="643"/>
      <c r="BX14" s="643"/>
      <c r="BY14" s="643"/>
      <c r="BZ14" s="643"/>
      <c r="CA14" s="643"/>
      <c r="CB14" s="689"/>
      <c r="CD14" s="681" t="s">
        <v>260</v>
      </c>
      <c r="CE14" s="682"/>
      <c r="CF14" s="682"/>
      <c r="CG14" s="682"/>
      <c r="CH14" s="682"/>
      <c r="CI14" s="682"/>
      <c r="CJ14" s="682"/>
      <c r="CK14" s="682"/>
      <c r="CL14" s="682"/>
      <c r="CM14" s="682"/>
      <c r="CN14" s="682"/>
      <c r="CO14" s="682"/>
      <c r="CP14" s="682"/>
      <c r="CQ14" s="683"/>
      <c r="CR14" s="642">
        <v>1196746</v>
      </c>
      <c r="CS14" s="643"/>
      <c r="CT14" s="643"/>
      <c r="CU14" s="643"/>
      <c r="CV14" s="643"/>
      <c r="CW14" s="643"/>
      <c r="CX14" s="643"/>
      <c r="CY14" s="644"/>
      <c r="CZ14" s="675">
        <v>5.8</v>
      </c>
      <c r="DA14" s="675"/>
      <c r="DB14" s="675"/>
      <c r="DC14" s="675"/>
      <c r="DD14" s="648">
        <v>626225</v>
      </c>
      <c r="DE14" s="643"/>
      <c r="DF14" s="643"/>
      <c r="DG14" s="643"/>
      <c r="DH14" s="643"/>
      <c r="DI14" s="643"/>
      <c r="DJ14" s="643"/>
      <c r="DK14" s="643"/>
      <c r="DL14" s="643"/>
      <c r="DM14" s="643"/>
      <c r="DN14" s="643"/>
      <c r="DO14" s="643"/>
      <c r="DP14" s="644"/>
      <c r="DQ14" s="648">
        <v>550939</v>
      </c>
      <c r="DR14" s="643"/>
      <c r="DS14" s="643"/>
      <c r="DT14" s="643"/>
      <c r="DU14" s="643"/>
      <c r="DV14" s="643"/>
      <c r="DW14" s="643"/>
      <c r="DX14" s="643"/>
      <c r="DY14" s="643"/>
      <c r="DZ14" s="643"/>
      <c r="EA14" s="643"/>
      <c r="EB14" s="643"/>
      <c r="EC14" s="689"/>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130</v>
      </c>
      <c r="AA15" s="675"/>
      <c r="AB15" s="675"/>
      <c r="AC15" s="675"/>
      <c r="AD15" s="676" t="s">
        <v>235</v>
      </c>
      <c r="AE15" s="676"/>
      <c r="AF15" s="676"/>
      <c r="AG15" s="676"/>
      <c r="AH15" s="676"/>
      <c r="AI15" s="676"/>
      <c r="AJ15" s="676"/>
      <c r="AK15" s="676"/>
      <c r="AL15" s="645" t="s">
        <v>235</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186763</v>
      </c>
      <c r="BH15" s="643"/>
      <c r="BI15" s="643"/>
      <c r="BJ15" s="643"/>
      <c r="BK15" s="643"/>
      <c r="BL15" s="643"/>
      <c r="BM15" s="643"/>
      <c r="BN15" s="644"/>
      <c r="BO15" s="675">
        <v>6.5</v>
      </c>
      <c r="BP15" s="675"/>
      <c r="BQ15" s="675"/>
      <c r="BR15" s="675"/>
      <c r="BS15" s="648" t="s">
        <v>130</v>
      </c>
      <c r="BT15" s="643"/>
      <c r="BU15" s="643"/>
      <c r="BV15" s="643"/>
      <c r="BW15" s="643"/>
      <c r="BX15" s="643"/>
      <c r="BY15" s="643"/>
      <c r="BZ15" s="643"/>
      <c r="CA15" s="643"/>
      <c r="CB15" s="689"/>
      <c r="CD15" s="681" t="s">
        <v>263</v>
      </c>
      <c r="CE15" s="682"/>
      <c r="CF15" s="682"/>
      <c r="CG15" s="682"/>
      <c r="CH15" s="682"/>
      <c r="CI15" s="682"/>
      <c r="CJ15" s="682"/>
      <c r="CK15" s="682"/>
      <c r="CL15" s="682"/>
      <c r="CM15" s="682"/>
      <c r="CN15" s="682"/>
      <c r="CO15" s="682"/>
      <c r="CP15" s="682"/>
      <c r="CQ15" s="683"/>
      <c r="CR15" s="642">
        <v>1258688</v>
      </c>
      <c r="CS15" s="643"/>
      <c r="CT15" s="643"/>
      <c r="CU15" s="643"/>
      <c r="CV15" s="643"/>
      <c r="CW15" s="643"/>
      <c r="CX15" s="643"/>
      <c r="CY15" s="644"/>
      <c r="CZ15" s="675">
        <v>6.1</v>
      </c>
      <c r="DA15" s="675"/>
      <c r="DB15" s="675"/>
      <c r="DC15" s="675"/>
      <c r="DD15" s="648">
        <v>214548</v>
      </c>
      <c r="DE15" s="643"/>
      <c r="DF15" s="643"/>
      <c r="DG15" s="643"/>
      <c r="DH15" s="643"/>
      <c r="DI15" s="643"/>
      <c r="DJ15" s="643"/>
      <c r="DK15" s="643"/>
      <c r="DL15" s="643"/>
      <c r="DM15" s="643"/>
      <c r="DN15" s="643"/>
      <c r="DO15" s="643"/>
      <c r="DP15" s="644"/>
      <c r="DQ15" s="648">
        <v>905015</v>
      </c>
      <c r="DR15" s="643"/>
      <c r="DS15" s="643"/>
      <c r="DT15" s="643"/>
      <c r="DU15" s="643"/>
      <c r="DV15" s="643"/>
      <c r="DW15" s="643"/>
      <c r="DX15" s="643"/>
      <c r="DY15" s="643"/>
      <c r="DZ15" s="643"/>
      <c r="EA15" s="643"/>
      <c r="EB15" s="643"/>
      <c r="EC15" s="689"/>
    </row>
    <row r="16" spans="2:143" ht="11.25" customHeight="1" x14ac:dyDescent="0.15">
      <c r="B16" s="639" t="s">
        <v>264</v>
      </c>
      <c r="C16" s="640"/>
      <c r="D16" s="640"/>
      <c r="E16" s="640"/>
      <c r="F16" s="640"/>
      <c r="G16" s="640"/>
      <c r="H16" s="640"/>
      <c r="I16" s="640"/>
      <c r="J16" s="640"/>
      <c r="K16" s="640"/>
      <c r="L16" s="640"/>
      <c r="M16" s="640"/>
      <c r="N16" s="640"/>
      <c r="O16" s="640"/>
      <c r="P16" s="640"/>
      <c r="Q16" s="641"/>
      <c r="R16" s="642">
        <v>12820</v>
      </c>
      <c r="S16" s="643"/>
      <c r="T16" s="643"/>
      <c r="U16" s="643"/>
      <c r="V16" s="643"/>
      <c r="W16" s="643"/>
      <c r="X16" s="643"/>
      <c r="Y16" s="644"/>
      <c r="Z16" s="675">
        <v>0.1</v>
      </c>
      <c r="AA16" s="675"/>
      <c r="AB16" s="675"/>
      <c r="AC16" s="675"/>
      <c r="AD16" s="676">
        <v>12820</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v>19</v>
      </c>
      <c r="BH16" s="643"/>
      <c r="BI16" s="643"/>
      <c r="BJ16" s="643"/>
      <c r="BK16" s="643"/>
      <c r="BL16" s="643"/>
      <c r="BM16" s="643"/>
      <c r="BN16" s="644"/>
      <c r="BO16" s="675">
        <v>0</v>
      </c>
      <c r="BP16" s="675"/>
      <c r="BQ16" s="675"/>
      <c r="BR16" s="675"/>
      <c r="BS16" s="648" t="s">
        <v>235</v>
      </c>
      <c r="BT16" s="643"/>
      <c r="BU16" s="643"/>
      <c r="BV16" s="643"/>
      <c r="BW16" s="643"/>
      <c r="BX16" s="643"/>
      <c r="BY16" s="643"/>
      <c r="BZ16" s="643"/>
      <c r="CA16" s="643"/>
      <c r="CB16" s="689"/>
      <c r="CD16" s="681" t="s">
        <v>266</v>
      </c>
      <c r="CE16" s="682"/>
      <c r="CF16" s="682"/>
      <c r="CG16" s="682"/>
      <c r="CH16" s="682"/>
      <c r="CI16" s="682"/>
      <c r="CJ16" s="682"/>
      <c r="CK16" s="682"/>
      <c r="CL16" s="682"/>
      <c r="CM16" s="682"/>
      <c r="CN16" s="682"/>
      <c r="CO16" s="682"/>
      <c r="CP16" s="682"/>
      <c r="CQ16" s="683"/>
      <c r="CR16" s="642">
        <v>172311</v>
      </c>
      <c r="CS16" s="643"/>
      <c r="CT16" s="643"/>
      <c r="CU16" s="643"/>
      <c r="CV16" s="643"/>
      <c r="CW16" s="643"/>
      <c r="CX16" s="643"/>
      <c r="CY16" s="644"/>
      <c r="CZ16" s="675">
        <v>0.8</v>
      </c>
      <c r="DA16" s="675"/>
      <c r="DB16" s="675"/>
      <c r="DC16" s="675"/>
      <c r="DD16" s="648" t="s">
        <v>235</v>
      </c>
      <c r="DE16" s="643"/>
      <c r="DF16" s="643"/>
      <c r="DG16" s="643"/>
      <c r="DH16" s="643"/>
      <c r="DI16" s="643"/>
      <c r="DJ16" s="643"/>
      <c r="DK16" s="643"/>
      <c r="DL16" s="643"/>
      <c r="DM16" s="643"/>
      <c r="DN16" s="643"/>
      <c r="DO16" s="643"/>
      <c r="DP16" s="644"/>
      <c r="DQ16" s="648">
        <v>42772</v>
      </c>
      <c r="DR16" s="643"/>
      <c r="DS16" s="643"/>
      <c r="DT16" s="643"/>
      <c r="DU16" s="643"/>
      <c r="DV16" s="643"/>
      <c r="DW16" s="643"/>
      <c r="DX16" s="643"/>
      <c r="DY16" s="643"/>
      <c r="DZ16" s="643"/>
      <c r="EA16" s="643"/>
      <c r="EB16" s="643"/>
      <c r="EC16" s="689"/>
    </row>
    <row r="17" spans="2:133" ht="11.25" customHeight="1" x14ac:dyDescent="0.15">
      <c r="B17" s="639" t="s">
        <v>267</v>
      </c>
      <c r="C17" s="640"/>
      <c r="D17" s="640"/>
      <c r="E17" s="640"/>
      <c r="F17" s="640"/>
      <c r="G17" s="640"/>
      <c r="H17" s="640"/>
      <c r="I17" s="640"/>
      <c r="J17" s="640"/>
      <c r="K17" s="640"/>
      <c r="L17" s="640"/>
      <c r="M17" s="640"/>
      <c r="N17" s="640"/>
      <c r="O17" s="640"/>
      <c r="P17" s="640"/>
      <c r="Q17" s="641"/>
      <c r="R17" s="642">
        <v>19573</v>
      </c>
      <c r="S17" s="643"/>
      <c r="T17" s="643"/>
      <c r="U17" s="643"/>
      <c r="V17" s="643"/>
      <c r="W17" s="643"/>
      <c r="X17" s="643"/>
      <c r="Y17" s="644"/>
      <c r="Z17" s="675">
        <v>0.1</v>
      </c>
      <c r="AA17" s="675"/>
      <c r="AB17" s="675"/>
      <c r="AC17" s="675"/>
      <c r="AD17" s="676">
        <v>19573</v>
      </c>
      <c r="AE17" s="676"/>
      <c r="AF17" s="676"/>
      <c r="AG17" s="676"/>
      <c r="AH17" s="676"/>
      <c r="AI17" s="676"/>
      <c r="AJ17" s="676"/>
      <c r="AK17" s="676"/>
      <c r="AL17" s="645">
        <v>0.2</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235</v>
      </c>
      <c r="BP17" s="675"/>
      <c r="BQ17" s="675"/>
      <c r="BR17" s="675"/>
      <c r="BS17" s="648" t="s">
        <v>235</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1743506</v>
      </c>
      <c r="CS17" s="643"/>
      <c r="CT17" s="643"/>
      <c r="CU17" s="643"/>
      <c r="CV17" s="643"/>
      <c r="CW17" s="643"/>
      <c r="CX17" s="643"/>
      <c r="CY17" s="644"/>
      <c r="CZ17" s="675">
        <v>8.5</v>
      </c>
      <c r="DA17" s="675"/>
      <c r="DB17" s="675"/>
      <c r="DC17" s="675"/>
      <c r="DD17" s="648" t="s">
        <v>235</v>
      </c>
      <c r="DE17" s="643"/>
      <c r="DF17" s="643"/>
      <c r="DG17" s="643"/>
      <c r="DH17" s="643"/>
      <c r="DI17" s="643"/>
      <c r="DJ17" s="643"/>
      <c r="DK17" s="643"/>
      <c r="DL17" s="643"/>
      <c r="DM17" s="643"/>
      <c r="DN17" s="643"/>
      <c r="DO17" s="643"/>
      <c r="DP17" s="644"/>
      <c r="DQ17" s="648">
        <v>1636997</v>
      </c>
      <c r="DR17" s="643"/>
      <c r="DS17" s="643"/>
      <c r="DT17" s="643"/>
      <c r="DU17" s="643"/>
      <c r="DV17" s="643"/>
      <c r="DW17" s="643"/>
      <c r="DX17" s="643"/>
      <c r="DY17" s="643"/>
      <c r="DZ17" s="643"/>
      <c r="EA17" s="643"/>
      <c r="EB17" s="643"/>
      <c r="EC17" s="689"/>
    </row>
    <row r="18" spans="2:133" ht="11.25" customHeight="1" x14ac:dyDescent="0.15">
      <c r="B18" s="639" t="s">
        <v>270</v>
      </c>
      <c r="C18" s="640"/>
      <c r="D18" s="640"/>
      <c r="E18" s="640"/>
      <c r="F18" s="640"/>
      <c r="G18" s="640"/>
      <c r="H18" s="640"/>
      <c r="I18" s="640"/>
      <c r="J18" s="640"/>
      <c r="K18" s="640"/>
      <c r="L18" s="640"/>
      <c r="M18" s="640"/>
      <c r="N18" s="640"/>
      <c r="O18" s="640"/>
      <c r="P18" s="640"/>
      <c r="Q18" s="641"/>
      <c r="R18" s="642">
        <v>20811</v>
      </c>
      <c r="S18" s="643"/>
      <c r="T18" s="643"/>
      <c r="U18" s="643"/>
      <c r="V18" s="643"/>
      <c r="W18" s="643"/>
      <c r="X18" s="643"/>
      <c r="Y18" s="644"/>
      <c r="Z18" s="675">
        <v>0.1</v>
      </c>
      <c r="AA18" s="675"/>
      <c r="AB18" s="675"/>
      <c r="AC18" s="675"/>
      <c r="AD18" s="676">
        <v>20811</v>
      </c>
      <c r="AE18" s="676"/>
      <c r="AF18" s="676"/>
      <c r="AG18" s="676"/>
      <c r="AH18" s="676"/>
      <c r="AI18" s="676"/>
      <c r="AJ18" s="676"/>
      <c r="AK18" s="676"/>
      <c r="AL18" s="645">
        <v>0.2</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235</v>
      </c>
      <c r="BH18" s="643"/>
      <c r="BI18" s="643"/>
      <c r="BJ18" s="643"/>
      <c r="BK18" s="643"/>
      <c r="BL18" s="643"/>
      <c r="BM18" s="643"/>
      <c r="BN18" s="644"/>
      <c r="BO18" s="675" t="s">
        <v>235</v>
      </c>
      <c r="BP18" s="675"/>
      <c r="BQ18" s="675"/>
      <c r="BR18" s="675"/>
      <c r="BS18" s="648" t="s">
        <v>235</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130</v>
      </c>
      <c r="CS18" s="643"/>
      <c r="CT18" s="643"/>
      <c r="CU18" s="643"/>
      <c r="CV18" s="643"/>
      <c r="CW18" s="643"/>
      <c r="CX18" s="643"/>
      <c r="CY18" s="644"/>
      <c r="CZ18" s="675" t="s">
        <v>235</v>
      </c>
      <c r="DA18" s="675"/>
      <c r="DB18" s="675"/>
      <c r="DC18" s="675"/>
      <c r="DD18" s="648" t="s">
        <v>235</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9"/>
    </row>
    <row r="19" spans="2:133" ht="11.25" customHeight="1" x14ac:dyDescent="0.15">
      <c r="B19" s="639" t="s">
        <v>273</v>
      </c>
      <c r="C19" s="640"/>
      <c r="D19" s="640"/>
      <c r="E19" s="640"/>
      <c r="F19" s="640"/>
      <c r="G19" s="640"/>
      <c r="H19" s="640"/>
      <c r="I19" s="640"/>
      <c r="J19" s="640"/>
      <c r="K19" s="640"/>
      <c r="L19" s="640"/>
      <c r="M19" s="640"/>
      <c r="N19" s="640"/>
      <c r="O19" s="640"/>
      <c r="P19" s="640"/>
      <c r="Q19" s="641"/>
      <c r="R19" s="642">
        <v>13541</v>
      </c>
      <c r="S19" s="643"/>
      <c r="T19" s="643"/>
      <c r="U19" s="643"/>
      <c r="V19" s="643"/>
      <c r="W19" s="643"/>
      <c r="X19" s="643"/>
      <c r="Y19" s="644"/>
      <c r="Z19" s="675">
        <v>0.1</v>
      </c>
      <c r="AA19" s="675"/>
      <c r="AB19" s="675"/>
      <c r="AC19" s="675"/>
      <c r="AD19" s="676">
        <v>13541</v>
      </c>
      <c r="AE19" s="676"/>
      <c r="AF19" s="676"/>
      <c r="AG19" s="676"/>
      <c r="AH19" s="676"/>
      <c r="AI19" s="676"/>
      <c r="AJ19" s="676"/>
      <c r="AK19" s="676"/>
      <c r="AL19" s="645">
        <v>0.1</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18215</v>
      </c>
      <c r="BH19" s="643"/>
      <c r="BI19" s="643"/>
      <c r="BJ19" s="643"/>
      <c r="BK19" s="643"/>
      <c r="BL19" s="643"/>
      <c r="BM19" s="643"/>
      <c r="BN19" s="644"/>
      <c r="BO19" s="675">
        <v>0.6</v>
      </c>
      <c r="BP19" s="675"/>
      <c r="BQ19" s="675"/>
      <c r="BR19" s="675"/>
      <c r="BS19" s="648" t="s">
        <v>130</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130</v>
      </c>
      <c r="DA19" s="675"/>
      <c r="DB19" s="675"/>
      <c r="DC19" s="675"/>
      <c r="DD19" s="648" t="s">
        <v>235</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9"/>
    </row>
    <row r="20" spans="2:133" ht="11.25" customHeight="1" x14ac:dyDescent="0.15">
      <c r="B20" s="639" t="s">
        <v>276</v>
      </c>
      <c r="C20" s="640"/>
      <c r="D20" s="640"/>
      <c r="E20" s="640"/>
      <c r="F20" s="640"/>
      <c r="G20" s="640"/>
      <c r="H20" s="640"/>
      <c r="I20" s="640"/>
      <c r="J20" s="640"/>
      <c r="K20" s="640"/>
      <c r="L20" s="640"/>
      <c r="M20" s="640"/>
      <c r="N20" s="640"/>
      <c r="O20" s="640"/>
      <c r="P20" s="640"/>
      <c r="Q20" s="641"/>
      <c r="R20" s="642">
        <v>5696</v>
      </c>
      <c r="S20" s="643"/>
      <c r="T20" s="643"/>
      <c r="U20" s="643"/>
      <c r="V20" s="643"/>
      <c r="W20" s="643"/>
      <c r="X20" s="643"/>
      <c r="Y20" s="644"/>
      <c r="Z20" s="675">
        <v>0</v>
      </c>
      <c r="AA20" s="675"/>
      <c r="AB20" s="675"/>
      <c r="AC20" s="675"/>
      <c r="AD20" s="676">
        <v>5696</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18215</v>
      </c>
      <c r="BH20" s="643"/>
      <c r="BI20" s="643"/>
      <c r="BJ20" s="643"/>
      <c r="BK20" s="643"/>
      <c r="BL20" s="643"/>
      <c r="BM20" s="643"/>
      <c r="BN20" s="644"/>
      <c r="BO20" s="675">
        <v>0.6</v>
      </c>
      <c r="BP20" s="675"/>
      <c r="BQ20" s="675"/>
      <c r="BR20" s="675"/>
      <c r="BS20" s="648" t="s">
        <v>130</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20490407</v>
      </c>
      <c r="CS20" s="643"/>
      <c r="CT20" s="643"/>
      <c r="CU20" s="643"/>
      <c r="CV20" s="643"/>
      <c r="CW20" s="643"/>
      <c r="CX20" s="643"/>
      <c r="CY20" s="644"/>
      <c r="CZ20" s="675">
        <v>100</v>
      </c>
      <c r="DA20" s="675"/>
      <c r="DB20" s="675"/>
      <c r="DC20" s="675"/>
      <c r="DD20" s="648">
        <v>3173935</v>
      </c>
      <c r="DE20" s="643"/>
      <c r="DF20" s="643"/>
      <c r="DG20" s="643"/>
      <c r="DH20" s="643"/>
      <c r="DI20" s="643"/>
      <c r="DJ20" s="643"/>
      <c r="DK20" s="643"/>
      <c r="DL20" s="643"/>
      <c r="DM20" s="643"/>
      <c r="DN20" s="643"/>
      <c r="DO20" s="643"/>
      <c r="DP20" s="644"/>
      <c r="DQ20" s="648">
        <v>10343670</v>
      </c>
      <c r="DR20" s="643"/>
      <c r="DS20" s="643"/>
      <c r="DT20" s="643"/>
      <c r="DU20" s="643"/>
      <c r="DV20" s="643"/>
      <c r="DW20" s="643"/>
      <c r="DX20" s="643"/>
      <c r="DY20" s="643"/>
      <c r="DZ20" s="643"/>
      <c r="EA20" s="643"/>
      <c r="EB20" s="643"/>
      <c r="EC20" s="689"/>
    </row>
    <row r="21" spans="2:133" ht="11.25" customHeight="1" x14ac:dyDescent="0.15">
      <c r="B21" s="639" t="s">
        <v>279</v>
      </c>
      <c r="C21" s="640"/>
      <c r="D21" s="640"/>
      <c r="E21" s="640"/>
      <c r="F21" s="640"/>
      <c r="G21" s="640"/>
      <c r="H21" s="640"/>
      <c r="I21" s="640"/>
      <c r="J21" s="640"/>
      <c r="K21" s="640"/>
      <c r="L21" s="640"/>
      <c r="M21" s="640"/>
      <c r="N21" s="640"/>
      <c r="O21" s="640"/>
      <c r="P21" s="640"/>
      <c r="Q21" s="641"/>
      <c r="R21" s="642">
        <v>1574</v>
      </c>
      <c r="S21" s="643"/>
      <c r="T21" s="643"/>
      <c r="U21" s="643"/>
      <c r="V21" s="643"/>
      <c r="W21" s="643"/>
      <c r="X21" s="643"/>
      <c r="Y21" s="644"/>
      <c r="Z21" s="675">
        <v>0</v>
      </c>
      <c r="AA21" s="675"/>
      <c r="AB21" s="675"/>
      <c r="AC21" s="675"/>
      <c r="AD21" s="676">
        <v>1574</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v>18215</v>
      </c>
      <c r="BH21" s="643"/>
      <c r="BI21" s="643"/>
      <c r="BJ21" s="643"/>
      <c r="BK21" s="643"/>
      <c r="BL21" s="643"/>
      <c r="BM21" s="643"/>
      <c r="BN21" s="644"/>
      <c r="BO21" s="675">
        <v>0.6</v>
      </c>
      <c r="BP21" s="675"/>
      <c r="BQ21" s="675"/>
      <c r="BR21" s="675"/>
      <c r="BS21" s="648" t="s">
        <v>235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6256578</v>
      </c>
      <c r="S22" s="643"/>
      <c r="T22" s="643"/>
      <c r="U22" s="643"/>
      <c r="V22" s="643"/>
      <c r="W22" s="643"/>
      <c r="X22" s="643"/>
      <c r="Y22" s="644"/>
      <c r="Z22" s="675">
        <v>28.7</v>
      </c>
      <c r="AA22" s="675"/>
      <c r="AB22" s="675"/>
      <c r="AC22" s="675"/>
      <c r="AD22" s="676">
        <v>5447054</v>
      </c>
      <c r="AE22" s="676"/>
      <c r="AF22" s="676"/>
      <c r="AG22" s="676"/>
      <c r="AH22" s="676"/>
      <c r="AI22" s="676"/>
      <c r="AJ22" s="676"/>
      <c r="AK22" s="676"/>
      <c r="AL22" s="645">
        <v>58.9</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130</v>
      </c>
      <c r="BH22" s="643"/>
      <c r="BI22" s="643"/>
      <c r="BJ22" s="643"/>
      <c r="BK22" s="643"/>
      <c r="BL22" s="643"/>
      <c r="BM22" s="643"/>
      <c r="BN22" s="644"/>
      <c r="BO22" s="675" t="s">
        <v>235</v>
      </c>
      <c r="BP22" s="675"/>
      <c r="BQ22" s="675"/>
      <c r="BR22" s="675"/>
      <c r="BS22" s="648" t="s">
        <v>130</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5447054</v>
      </c>
      <c r="S23" s="643"/>
      <c r="T23" s="643"/>
      <c r="U23" s="643"/>
      <c r="V23" s="643"/>
      <c r="W23" s="643"/>
      <c r="X23" s="643"/>
      <c r="Y23" s="644"/>
      <c r="Z23" s="675">
        <v>25</v>
      </c>
      <c r="AA23" s="675"/>
      <c r="AB23" s="675"/>
      <c r="AC23" s="675"/>
      <c r="AD23" s="676">
        <v>5447054</v>
      </c>
      <c r="AE23" s="676"/>
      <c r="AF23" s="676"/>
      <c r="AG23" s="676"/>
      <c r="AH23" s="676"/>
      <c r="AI23" s="676"/>
      <c r="AJ23" s="676"/>
      <c r="AK23" s="676"/>
      <c r="AL23" s="645">
        <v>58.9</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t="s">
        <v>235</v>
      </c>
      <c r="BH23" s="643"/>
      <c r="BI23" s="643"/>
      <c r="BJ23" s="643"/>
      <c r="BK23" s="643"/>
      <c r="BL23" s="643"/>
      <c r="BM23" s="643"/>
      <c r="BN23" s="644"/>
      <c r="BO23" s="675" t="s">
        <v>235</v>
      </c>
      <c r="BP23" s="675"/>
      <c r="BQ23" s="675"/>
      <c r="BR23" s="675"/>
      <c r="BS23" s="648" t="s">
        <v>130</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809524</v>
      </c>
      <c r="S24" s="643"/>
      <c r="T24" s="643"/>
      <c r="U24" s="643"/>
      <c r="V24" s="643"/>
      <c r="W24" s="643"/>
      <c r="X24" s="643"/>
      <c r="Y24" s="644"/>
      <c r="Z24" s="675">
        <v>3.7</v>
      </c>
      <c r="AA24" s="675"/>
      <c r="AB24" s="675"/>
      <c r="AC24" s="675"/>
      <c r="AD24" s="676" t="s">
        <v>235</v>
      </c>
      <c r="AE24" s="676"/>
      <c r="AF24" s="676"/>
      <c r="AG24" s="676"/>
      <c r="AH24" s="676"/>
      <c r="AI24" s="676"/>
      <c r="AJ24" s="676"/>
      <c r="AK24" s="676"/>
      <c r="AL24" s="645" t="s">
        <v>235</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130</v>
      </c>
      <c r="BH24" s="643"/>
      <c r="BI24" s="643"/>
      <c r="BJ24" s="643"/>
      <c r="BK24" s="643"/>
      <c r="BL24" s="643"/>
      <c r="BM24" s="643"/>
      <c r="BN24" s="644"/>
      <c r="BO24" s="675" t="s">
        <v>235</v>
      </c>
      <c r="BP24" s="675"/>
      <c r="BQ24" s="675"/>
      <c r="BR24" s="675"/>
      <c r="BS24" s="648" t="s">
        <v>235</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7193999</v>
      </c>
      <c r="CS24" s="698"/>
      <c r="CT24" s="698"/>
      <c r="CU24" s="698"/>
      <c r="CV24" s="698"/>
      <c r="CW24" s="698"/>
      <c r="CX24" s="698"/>
      <c r="CY24" s="741"/>
      <c r="CZ24" s="742">
        <v>35.1</v>
      </c>
      <c r="DA24" s="713"/>
      <c r="DB24" s="713"/>
      <c r="DC24" s="745"/>
      <c r="DD24" s="740">
        <v>4915414</v>
      </c>
      <c r="DE24" s="698"/>
      <c r="DF24" s="698"/>
      <c r="DG24" s="698"/>
      <c r="DH24" s="698"/>
      <c r="DI24" s="698"/>
      <c r="DJ24" s="698"/>
      <c r="DK24" s="741"/>
      <c r="DL24" s="740">
        <v>4861396</v>
      </c>
      <c r="DM24" s="698"/>
      <c r="DN24" s="698"/>
      <c r="DO24" s="698"/>
      <c r="DP24" s="698"/>
      <c r="DQ24" s="698"/>
      <c r="DR24" s="698"/>
      <c r="DS24" s="698"/>
      <c r="DT24" s="698"/>
      <c r="DU24" s="698"/>
      <c r="DV24" s="741"/>
      <c r="DW24" s="742">
        <v>50.3</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235</v>
      </c>
      <c r="S25" s="643"/>
      <c r="T25" s="643"/>
      <c r="U25" s="643"/>
      <c r="V25" s="643"/>
      <c r="W25" s="643"/>
      <c r="X25" s="643"/>
      <c r="Y25" s="644"/>
      <c r="Z25" s="675" t="s">
        <v>235</v>
      </c>
      <c r="AA25" s="675"/>
      <c r="AB25" s="675"/>
      <c r="AC25" s="675"/>
      <c r="AD25" s="676" t="s">
        <v>235</v>
      </c>
      <c r="AE25" s="676"/>
      <c r="AF25" s="676"/>
      <c r="AG25" s="676"/>
      <c r="AH25" s="676"/>
      <c r="AI25" s="676"/>
      <c r="AJ25" s="676"/>
      <c r="AK25" s="676"/>
      <c r="AL25" s="645" t="s">
        <v>235</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235</v>
      </c>
      <c r="BH25" s="643"/>
      <c r="BI25" s="643"/>
      <c r="BJ25" s="643"/>
      <c r="BK25" s="643"/>
      <c r="BL25" s="643"/>
      <c r="BM25" s="643"/>
      <c r="BN25" s="644"/>
      <c r="BO25" s="675" t="s">
        <v>235</v>
      </c>
      <c r="BP25" s="675"/>
      <c r="BQ25" s="675"/>
      <c r="BR25" s="675"/>
      <c r="BS25" s="648" t="s">
        <v>235</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2445342</v>
      </c>
      <c r="CS25" s="661"/>
      <c r="CT25" s="661"/>
      <c r="CU25" s="661"/>
      <c r="CV25" s="661"/>
      <c r="CW25" s="661"/>
      <c r="CX25" s="661"/>
      <c r="CY25" s="662"/>
      <c r="CZ25" s="645">
        <v>11.9</v>
      </c>
      <c r="DA25" s="663"/>
      <c r="DB25" s="663"/>
      <c r="DC25" s="664"/>
      <c r="DD25" s="648">
        <v>2299139</v>
      </c>
      <c r="DE25" s="661"/>
      <c r="DF25" s="661"/>
      <c r="DG25" s="661"/>
      <c r="DH25" s="661"/>
      <c r="DI25" s="661"/>
      <c r="DJ25" s="661"/>
      <c r="DK25" s="662"/>
      <c r="DL25" s="648">
        <v>2249969</v>
      </c>
      <c r="DM25" s="661"/>
      <c r="DN25" s="661"/>
      <c r="DO25" s="661"/>
      <c r="DP25" s="661"/>
      <c r="DQ25" s="661"/>
      <c r="DR25" s="661"/>
      <c r="DS25" s="661"/>
      <c r="DT25" s="661"/>
      <c r="DU25" s="661"/>
      <c r="DV25" s="662"/>
      <c r="DW25" s="645">
        <v>23.3</v>
      </c>
      <c r="DX25" s="663"/>
      <c r="DY25" s="663"/>
      <c r="DZ25" s="663"/>
      <c r="EA25" s="663"/>
      <c r="EB25" s="663"/>
      <c r="EC25" s="684"/>
    </row>
    <row r="26" spans="2:133" ht="11.25" customHeight="1" x14ac:dyDescent="0.15">
      <c r="B26" s="639" t="s">
        <v>297</v>
      </c>
      <c r="C26" s="640"/>
      <c r="D26" s="640"/>
      <c r="E26" s="640"/>
      <c r="F26" s="640"/>
      <c r="G26" s="640"/>
      <c r="H26" s="640"/>
      <c r="I26" s="640"/>
      <c r="J26" s="640"/>
      <c r="K26" s="640"/>
      <c r="L26" s="640"/>
      <c r="M26" s="640"/>
      <c r="N26" s="640"/>
      <c r="O26" s="640"/>
      <c r="P26" s="640"/>
      <c r="Q26" s="641"/>
      <c r="R26" s="642">
        <v>10048668</v>
      </c>
      <c r="S26" s="643"/>
      <c r="T26" s="643"/>
      <c r="U26" s="643"/>
      <c r="V26" s="643"/>
      <c r="W26" s="643"/>
      <c r="X26" s="643"/>
      <c r="Y26" s="644"/>
      <c r="Z26" s="675">
        <v>46</v>
      </c>
      <c r="AA26" s="675"/>
      <c r="AB26" s="675"/>
      <c r="AC26" s="675"/>
      <c r="AD26" s="676">
        <v>9239144</v>
      </c>
      <c r="AE26" s="676"/>
      <c r="AF26" s="676"/>
      <c r="AG26" s="676"/>
      <c r="AH26" s="676"/>
      <c r="AI26" s="676"/>
      <c r="AJ26" s="676"/>
      <c r="AK26" s="676"/>
      <c r="AL26" s="645">
        <v>100</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235</v>
      </c>
      <c r="BH26" s="643"/>
      <c r="BI26" s="643"/>
      <c r="BJ26" s="643"/>
      <c r="BK26" s="643"/>
      <c r="BL26" s="643"/>
      <c r="BM26" s="643"/>
      <c r="BN26" s="644"/>
      <c r="BO26" s="675" t="s">
        <v>235</v>
      </c>
      <c r="BP26" s="675"/>
      <c r="BQ26" s="675"/>
      <c r="BR26" s="675"/>
      <c r="BS26" s="648" t="s">
        <v>235</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1553269</v>
      </c>
      <c r="CS26" s="643"/>
      <c r="CT26" s="643"/>
      <c r="CU26" s="643"/>
      <c r="CV26" s="643"/>
      <c r="CW26" s="643"/>
      <c r="CX26" s="643"/>
      <c r="CY26" s="644"/>
      <c r="CZ26" s="645">
        <v>7.6</v>
      </c>
      <c r="DA26" s="663"/>
      <c r="DB26" s="663"/>
      <c r="DC26" s="664"/>
      <c r="DD26" s="648">
        <v>1526365</v>
      </c>
      <c r="DE26" s="643"/>
      <c r="DF26" s="643"/>
      <c r="DG26" s="643"/>
      <c r="DH26" s="643"/>
      <c r="DI26" s="643"/>
      <c r="DJ26" s="643"/>
      <c r="DK26" s="644"/>
      <c r="DL26" s="648" t="s">
        <v>235</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15">
      <c r="B27" s="639" t="s">
        <v>300</v>
      </c>
      <c r="C27" s="640"/>
      <c r="D27" s="640"/>
      <c r="E27" s="640"/>
      <c r="F27" s="640"/>
      <c r="G27" s="640"/>
      <c r="H27" s="640"/>
      <c r="I27" s="640"/>
      <c r="J27" s="640"/>
      <c r="K27" s="640"/>
      <c r="L27" s="640"/>
      <c r="M27" s="640"/>
      <c r="N27" s="640"/>
      <c r="O27" s="640"/>
      <c r="P27" s="640"/>
      <c r="Q27" s="641"/>
      <c r="R27" s="642">
        <v>3553</v>
      </c>
      <c r="S27" s="643"/>
      <c r="T27" s="643"/>
      <c r="U27" s="643"/>
      <c r="V27" s="643"/>
      <c r="W27" s="643"/>
      <c r="X27" s="643"/>
      <c r="Y27" s="644"/>
      <c r="Z27" s="675">
        <v>0</v>
      </c>
      <c r="AA27" s="675"/>
      <c r="AB27" s="675"/>
      <c r="AC27" s="675"/>
      <c r="AD27" s="676">
        <v>3553</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2894456</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3005151</v>
      </c>
      <c r="CS27" s="661"/>
      <c r="CT27" s="661"/>
      <c r="CU27" s="661"/>
      <c r="CV27" s="661"/>
      <c r="CW27" s="661"/>
      <c r="CX27" s="661"/>
      <c r="CY27" s="662"/>
      <c r="CZ27" s="645">
        <v>14.7</v>
      </c>
      <c r="DA27" s="663"/>
      <c r="DB27" s="663"/>
      <c r="DC27" s="664"/>
      <c r="DD27" s="648">
        <v>979278</v>
      </c>
      <c r="DE27" s="661"/>
      <c r="DF27" s="661"/>
      <c r="DG27" s="661"/>
      <c r="DH27" s="661"/>
      <c r="DI27" s="661"/>
      <c r="DJ27" s="661"/>
      <c r="DK27" s="662"/>
      <c r="DL27" s="648">
        <v>974430</v>
      </c>
      <c r="DM27" s="661"/>
      <c r="DN27" s="661"/>
      <c r="DO27" s="661"/>
      <c r="DP27" s="661"/>
      <c r="DQ27" s="661"/>
      <c r="DR27" s="661"/>
      <c r="DS27" s="661"/>
      <c r="DT27" s="661"/>
      <c r="DU27" s="661"/>
      <c r="DV27" s="662"/>
      <c r="DW27" s="645">
        <v>10.1</v>
      </c>
      <c r="DX27" s="663"/>
      <c r="DY27" s="663"/>
      <c r="DZ27" s="663"/>
      <c r="EA27" s="663"/>
      <c r="EB27" s="663"/>
      <c r="EC27" s="684"/>
    </row>
    <row r="28" spans="2:133" ht="11.25" customHeight="1" x14ac:dyDescent="0.15">
      <c r="B28" s="639" t="s">
        <v>303</v>
      </c>
      <c r="C28" s="640"/>
      <c r="D28" s="640"/>
      <c r="E28" s="640"/>
      <c r="F28" s="640"/>
      <c r="G28" s="640"/>
      <c r="H28" s="640"/>
      <c r="I28" s="640"/>
      <c r="J28" s="640"/>
      <c r="K28" s="640"/>
      <c r="L28" s="640"/>
      <c r="M28" s="640"/>
      <c r="N28" s="640"/>
      <c r="O28" s="640"/>
      <c r="P28" s="640"/>
      <c r="Q28" s="641"/>
      <c r="R28" s="642">
        <v>62942</v>
      </c>
      <c r="S28" s="643"/>
      <c r="T28" s="643"/>
      <c r="U28" s="643"/>
      <c r="V28" s="643"/>
      <c r="W28" s="643"/>
      <c r="X28" s="643"/>
      <c r="Y28" s="644"/>
      <c r="Z28" s="675">
        <v>0.3</v>
      </c>
      <c r="AA28" s="675"/>
      <c r="AB28" s="675"/>
      <c r="AC28" s="675"/>
      <c r="AD28" s="676" t="s">
        <v>235</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1743506</v>
      </c>
      <c r="CS28" s="643"/>
      <c r="CT28" s="643"/>
      <c r="CU28" s="643"/>
      <c r="CV28" s="643"/>
      <c r="CW28" s="643"/>
      <c r="CX28" s="643"/>
      <c r="CY28" s="644"/>
      <c r="CZ28" s="645">
        <v>8.5</v>
      </c>
      <c r="DA28" s="663"/>
      <c r="DB28" s="663"/>
      <c r="DC28" s="664"/>
      <c r="DD28" s="648">
        <v>1636997</v>
      </c>
      <c r="DE28" s="643"/>
      <c r="DF28" s="643"/>
      <c r="DG28" s="643"/>
      <c r="DH28" s="643"/>
      <c r="DI28" s="643"/>
      <c r="DJ28" s="643"/>
      <c r="DK28" s="644"/>
      <c r="DL28" s="648">
        <v>1636997</v>
      </c>
      <c r="DM28" s="643"/>
      <c r="DN28" s="643"/>
      <c r="DO28" s="643"/>
      <c r="DP28" s="643"/>
      <c r="DQ28" s="643"/>
      <c r="DR28" s="643"/>
      <c r="DS28" s="643"/>
      <c r="DT28" s="643"/>
      <c r="DU28" s="643"/>
      <c r="DV28" s="644"/>
      <c r="DW28" s="645">
        <v>16.899999999999999</v>
      </c>
      <c r="DX28" s="663"/>
      <c r="DY28" s="663"/>
      <c r="DZ28" s="663"/>
      <c r="EA28" s="663"/>
      <c r="EB28" s="663"/>
      <c r="EC28" s="684"/>
    </row>
    <row r="29" spans="2:133" ht="11.25" customHeight="1" x14ac:dyDescent="0.15">
      <c r="B29" s="639" t="s">
        <v>305</v>
      </c>
      <c r="C29" s="640"/>
      <c r="D29" s="640"/>
      <c r="E29" s="640"/>
      <c r="F29" s="640"/>
      <c r="G29" s="640"/>
      <c r="H29" s="640"/>
      <c r="I29" s="640"/>
      <c r="J29" s="640"/>
      <c r="K29" s="640"/>
      <c r="L29" s="640"/>
      <c r="M29" s="640"/>
      <c r="N29" s="640"/>
      <c r="O29" s="640"/>
      <c r="P29" s="640"/>
      <c r="Q29" s="641"/>
      <c r="R29" s="642">
        <v>190830</v>
      </c>
      <c r="S29" s="643"/>
      <c r="T29" s="643"/>
      <c r="U29" s="643"/>
      <c r="V29" s="643"/>
      <c r="W29" s="643"/>
      <c r="X29" s="643"/>
      <c r="Y29" s="644"/>
      <c r="Z29" s="675">
        <v>0.9</v>
      </c>
      <c r="AA29" s="675"/>
      <c r="AB29" s="675"/>
      <c r="AC29" s="675"/>
      <c r="AD29" s="676" t="s">
        <v>130</v>
      </c>
      <c r="AE29" s="676"/>
      <c r="AF29" s="676"/>
      <c r="AG29" s="676"/>
      <c r="AH29" s="676"/>
      <c r="AI29" s="676"/>
      <c r="AJ29" s="676"/>
      <c r="AK29" s="676"/>
      <c r="AL29" s="645" t="s">
        <v>235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306</v>
      </c>
      <c r="CE29" s="728"/>
      <c r="CF29" s="681" t="s">
        <v>307</v>
      </c>
      <c r="CG29" s="682"/>
      <c r="CH29" s="682"/>
      <c r="CI29" s="682"/>
      <c r="CJ29" s="682"/>
      <c r="CK29" s="682"/>
      <c r="CL29" s="682"/>
      <c r="CM29" s="682"/>
      <c r="CN29" s="682"/>
      <c r="CO29" s="682"/>
      <c r="CP29" s="682"/>
      <c r="CQ29" s="683"/>
      <c r="CR29" s="642">
        <v>1743496</v>
      </c>
      <c r="CS29" s="661"/>
      <c r="CT29" s="661"/>
      <c r="CU29" s="661"/>
      <c r="CV29" s="661"/>
      <c r="CW29" s="661"/>
      <c r="CX29" s="661"/>
      <c r="CY29" s="662"/>
      <c r="CZ29" s="645">
        <v>8.5</v>
      </c>
      <c r="DA29" s="663"/>
      <c r="DB29" s="663"/>
      <c r="DC29" s="664"/>
      <c r="DD29" s="648">
        <v>1636987</v>
      </c>
      <c r="DE29" s="661"/>
      <c r="DF29" s="661"/>
      <c r="DG29" s="661"/>
      <c r="DH29" s="661"/>
      <c r="DI29" s="661"/>
      <c r="DJ29" s="661"/>
      <c r="DK29" s="662"/>
      <c r="DL29" s="648">
        <v>1636987</v>
      </c>
      <c r="DM29" s="661"/>
      <c r="DN29" s="661"/>
      <c r="DO29" s="661"/>
      <c r="DP29" s="661"/>
      <c r="DQ29" s="661"/>
      <c r="DR29" s="661"/>
      <c r="DS29" s="661"/>
      <c r="DT29" s="661"/>
      <c r="DU29" s="661"/>
      <c r="DV29" s="662"/>
      <c r="DW29" s="645">
        <v>16.899999999999999</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18438</v>
      </c>
      <c r="S30" s="643"/>
      <c r="T30" s="643"/>
      <c r="U30" s="643"/>
      <c r="V30" s="643"/>
      <c r="W30" s="643"/>
      <c r="X30" s="643"/>
      <c r="Y30" s="644"/>
      <c r="Z30" s="675">
        <v>0.1</v>
      </c>
      <c r="AA30" s="675"/>
      <c r="AB30" s="675"/>
      <c r="AC30" s="675"/>
      <c r="AD30" s="676" t="s">
        <v>235</v>
      </c>
      <c r="AE30" s="676"/>
      <c r="AF30" s="676"/>
      <c r="AG30" s="676"/>
      <c r="AH30" s="676"/>
      <c r="AI30" s="676"/>
      <c r="AJ30" s="676"/>
      <c r="AK30" s="676"/>
      <c r="AL30" s="645" t="s">
        <v>235</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16"/>
      <c r="BI30" s="716"/>
      <c r="BJ30" s="716"/>
      <c r="BK30" s="716"/>
      <c r="BL30" s="716"/>
      <c r="BM30" s="716"/>
      <c r="BN30" s="716"/>
      <c r="BO30" s="716"/>
      <c r="BP30" s="716"/>
      <c r="BQ30" s="717"/>
      <c r="BR30" s="703" t="s">
        <v>310</v>
      </c>
      <c r="BS30" s="716"/>
      <c r="BT30" s="716"/>
      <c r="BU30" s="716"/>
      <c r="BV30" s="716"/>
      <c r="BW30" s="716"/>
      <c r="BX30" s="716"/>
      <c r="BY30" s="716"/>
      <c r="BZ30" s="716"/>
      <c r="CA30" s="716"/>
      <c r="CB30" s="717"/>
      <c r="CD30" s="729"/>
      <c r="CE30" s="730"/>
      <c r="CF30" s="681" t="s">
        <v>311</v>
      </c>
      <c r="CG30" s="682"/>
      <c r="CH30" s="682"/>
      <c r="CI30" s="682"/>
      <c r="CJ30" s="682"/>
      <c r="CK30" s="682"/>
      <c r="CL30" s="682"/>
      <c r="CM30" s="682"/>
      <c r="CN30" s="682"/>
      <c r="CO30" s="682"/>
      <c r="CP30" s="682"/>
      <c r="CQ30" s="683"/>
      <c r="CR30" s="642">
        <v>1633340</v>
      </c>
      <c r="CS30" s="643"/>
      <c r="CT30" s="643"/>
      <c r="CU30" s="643"/>
      <c r="CV30" s="643"/>
      <c r="CW30" s="643"/>
      <c r="CX30" s="643"/>
      <c r="CY30" s="644"/>
      <c r="CZ30" s="645">
        <v>8</v>
      </c>
      <c r="DA30" s="663"/>
      <c r="DB30" s="663"/>
      <c r="DC30" s="664"/>
      <c r="DD30" s="648">
        <v>1526831</v>
      </c>
      <c r="DE30" s="643"/>
      <c r="DF30" s="643"/>
      <c r="DG30" s="643"/>
      <c r="DH30" s="643"/>
      <c r="DI30" s="643"/>
      <c r="DJ30" s="643"/>
      <c r="DK30" s="644"/>
      <c r="DL30" s="648">
        <v>1526831</v>
      </c>
      <c r="DM30" s="643"/>
      <c r="DN30" s="643"/>
      <c r="DO30" s="643"/>
      <c r="DP30" s="643"/>
      <c r="DQ30" s="643"/>
      <c r="DR30" s="643"/>
      <c r="DS30" s="643"/>
      <c r="DT30" s="643"/>
      <c r="DU30" s="643"/>
      <c r="DV30" s="644"/>
      <c r="DW30" s="645">
        <v>15.8</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5532244</v>
      </c>
      <c r="S31" s="643"/>
      <c r="T31" s="643"/>
      <c r="U31" s="643"/>
      <c r="V31" s="643"/>
      <c r="W31" s="643"/>
      <c r="X31" s="643"/>
      <c r="Y31" s="644"/>
      <c r="Z31" s="675">
        <v>25.3</v>
      </c>
      <c r="AA31" s="675"/>
      <c r="AB31" s="675"/>
      <c r="AC31" s="675"/>
      <c r="AD31" s="676" t="s">
        <v>130</v>
      </c>
      <c r="AE31" s="676"/>
      <c r="AF31" s="676"/>
      <c r="AG31" s="676"/>
      <c r="AH31" s="676"/>
      <c r="AI31" s="676"/>
      <c r="AJ31" s="676"/>
      <c r="AK31" s="676"/>
      <c r="AL31" s="645" t="s">
        <v>235</v>
      </c>
      <c r="AM31" s="646"/>
      <c r="AN31" s="646"/>
      <c r="AO31" s="677"/>
      <c r="AP31" s="718" t="s">
        <v>313</v>
      </c>
      <c r="AQ31" s="719"/>
      <c r="AR31" s="719"/>
      <c r="AS31" s="719"/>
      <c r="AT31" s="724" t="s">
        <v>314</v>
      </c>
      <c r="AU31" s="231"/>
      <c r="AV31" s="231"/>
      <c r="AW31" s="231"/>
      <c r="AX31" s="708" t="s">
        <v>189</v>
      </c>
      <c r="AY31" s="709"/>
      <c r="AZ31" s="709"/>
      <c r="BA31" s="709"/>
      <c r="BB31" s="709"/>
      <c r="BC31" s="709"/>
      <c r="BD31" s="709"/>
      <c r="BE31" s="709"/>
      <c r="BF31" s="710"/>
      <c r="BG31" s="711">
        <v>96.3</v>
      </c>
      <c r="BH31" s="712"/>
      <c r="BI31" s="712"/>
      <c r="BJ31" s="712"/>
      <c r="BK31" s="712"/>
      <c r="BL31" s="712"/>
      <c r="BM31" s="713">
        <v>90.3</v>
      </c>
      <c r="BN31" s="712"/>
      <c r="BO31" s="712"/>
      <c r="BP31" s="712"/>
      <c r="BQ31" s="714"/>
      <c r="BR31" s="711">
        <v>98.3</v>
      </c>
      <c r="BS31" s="712"/>
      <c r="BT31" s="712"/>
      <c r="BU31" s="712"/>
      <c r="BV31" s="712"/>
      <c r="BW31" s="712"/>
      <c r="BX31" s="713">
        <v>90.6</v>
      </c>
      <c r="BY31" s="712"/>
      <c r="BZ31" s="712"/>
      <c r="CA31" s="712"/>
      <c r="CB31" s="714"/>
      <c r="CD31" s="729"/>
      <c r="CE31" s="730"/>
      <c r="CF31" s="681" t="s">
        <v>315</v>
      </c>
      <c r="CG31" s="682"/>
      <c r="CH31" s="682"/>
      <c r="CI31" s="682"/>
      <c r="CJ31" s="682"/>
      <c r="CK31" s="682"/>
      <c r="CL31" s="682"/>
      <c r="CM31" s="682"/>
      <c r="CN31" s="682"/>
      <c r="CO31" s="682"/>
      <c r="CP31" s="682"/>
      <c r="CQ31" s="683"/>
      <c r="CR31" s="642">
        <v>110156</v>
      </c>
      <c r="CS31" s="661"/>
      <c r="CT31" s="661"/>
      <c r="CU31" s="661"/>
      <c r="CV31" s="661"/>
      <c r="CW31" s="661"/>
      <c r="CX31" s="661"/>
      <c r="CY31" s="662"/>
      <c r="CZ31" s="645">
        <v>0.5</v>
      </c>
      <c r="DA31" s="663"/>
      <c r="DB31" s="663"/>
      <c r="DC31" s="664"/>
      <c r="DD31" s="648">
        <v>110156</v>
      </c>
      <c r="DE31" s="661"/>
      <c r="DF31" s="661"/>
      <c r="DG31" s="661"/>
      <c r="DH31" s="661"/>
      <c r="DI31" s="661"/>
      <c r="DJ31" s="661"/>
      <c r="DK31" s="662"/>
      <c r="DL31" s="648">
        <v>110156</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33" t="s">
        <v>316</v>
      </c>
      <c r="C32" s="734"/>
      <c r="D32" s="734"/>
      <c r="E32" s="734"/>
      <c r="F32" s="734"/>
      <c r="G32" s="734"/>
      <c r="H32" s="734"/>
      <c r="I32" s="734"/>
      <c r="J32" s="734"/>
      <c r="K32" s="734"/>
      <c r="L32" s="734"/>
      <c r="M32" s="734"/>
      <c r="N32" s="734"/>
      <c r="O32" s="734"/>
      <c r="P32" s="734"/>
      <c r="Q32" s="735"/>
      <c r="R32" s="642" t="s">
        <v>235</v>
      </c>
      <c r="S32" s="643"/>
      <c r="T32" s="643"/>
      <c r="U32" s="643"/>
      <c r="V32" s="643"/>
      <c r="W32" s="643"/>
      <c r="X32" s="643"/>
      <c r="Y32" s="644"/>
      <c r="Z32" s="675" t="s">
        <v>235</v>
      </c>
      <c r="AA32" s="675"/>
      <c r="AB32" s="675"/>
      <c r="AC32" s="675"/>
      <c r="AD32" s="676" t="s">
        <v>130</v>
      </c>
      <c r="AE32" s="676"/>
      <c r="AF32" s="676"/>
      <c r="AG32" s="676"/>
      <c r="AH32" s="676"/>
      <c r="AI32" s="676"/>
      <c r="AJ32" s="676"/>
      <c r="AK32" s="676"/>
      <c r="AL32" s="645" t="s">
        <v>235</v>
      </c>
      <c r="AM32" s="646"/>
      <c r="AN32" s="646"/>
      <c r="AO32" s="677"/>
      <c r="AP32" s="720"/>
      <c r="AQ32" s="721"/>
      <c r="AR32" s="721"/>
      <c r="AS32" s="721"/>
      <c r="AT32" s="725"/>
      <c r="AU32" s="230" t="s">
        <v>317</v>
      </c>
      <c r="AV32" s="230"/>
      <c r="AW32" s="230"/>
      <c r="AX32" s="639" t="s">
        <v>318</v>
      </c>
      <c r="AY32" s="640"/>
      <c r="AZ32" s="640"/>
      <c r="BA32" s="640"/>
      <c r="BB32" s="640"/>
      <c r="BC32" s="640"/>
      <c r="BD32" s="640"/>
      <c r="BE32" s="640"/>
      <c r="BF32" s="641"/>
      <c r="BG32" s="715">
        <v>98.6</v>
      </c>
      <c r="BH32" s="661"/>
      <c r="BI32" s="661"/>
      <c r="BJ32" s="661"/>
      <c r="BK32" s="661"/>
      <c r="BL32" s="661"/>
      <c r="BM32" s="646">
        <v>93.8</v>
      </c>
      <c r="BN32" s="707"/>
      <c r="BO32" s="707"/>
      <c r="BP32" s="707"/>
      <c r="BQ32" s="688"/>
      <c r="BR32" s="715">
        <v>98.5</v>
      </c>
      <c r="BS32" s="661"/>
      <c r="BT32" s="661"/>
      <c r="BU32" s="661"/>
      <c r="BV32" s="661"/>
      <c r="BW32" s="661"/>
      <c r="BX32" s="646">
        <v>94</v>
      </c>
      <c r="BY32" s="707"/>
      <c r="BZ32" s="707"/>
      <c r="CA32" s="707"/>
      <c r="CB32" s="688"/>
      <c r="CD32" s="731"/>
      <c r="CE32" s="732"/>
      <c r="CF32" s="681" t="s">
        <v>319</v>
      </c>
      <c r="CG32" s="682"/>
      <c r="CH32" s="682"/>
      <c r="CI32" s="682"/>
      <c r="CJ32" s="682"/>
      <c r="CK32" s="682"/>
      <c r="CL32" s="682"/>
      <c r="CM32" s="682"/>
      <c r="CN32" s="682"/>
      <c r="CO32" s="682"/>
      <c r="CP32" s="682"/>
      <c r="CQ32" s="683"/>
      <c r="CR32" s="642">
        <v>10</v>
      </c>
      <c r="CS32" s="643"/>
      <c r="CT32" s="643"/>
      <c r="CU32" s="643"/>
      <c r="CV32" s="643"/>
      <c r="CW32" s="643"/>
      <c r="CX32" s="643"/>
      <c r="CY32" s="644"/>
      <c r="CZ32" s="645">
        <v>0</v>
      </c>
      <c r="DA32" s="663"/>
      <c r="DB32" s="663"/>
      <c r="DC32" s="664"/>
      <c r="DD32" s="648">
        <v>10</v>
      </c>
      <c r="DE32" s="643"/>
      <c r="DF32" s="643"/>
      <c r="DG32" s="643"/>
      <c r="DH32" s="643"/>
      <c r="DI32" s="643"/>
      <c r="DJ32" s="643"/>
      <c r="DK32" s="644"/>
      <c r="DL32" s="648">
        <v>10</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1788358</v>
      </c>
      <c r="S33" s="643"/>
      <c r="T33" s="643"/>
      <c r="U33" s="643"/>
      <c r="V33" s="643"/>
      <c r="W33" s="643"/>
      <c r="X33" s="643"/>
      <c r="Y33" s="644"/>
      <c r="Z33" s="675">
        <v>8.1999999999999993</v>
      </c>
      <c r="AA33" s="675"/>
      <c r="AB33" s="675"/>
      <c r="AC33" s="675"/>
      <c r="AD33" s="676" t="s">
        <v>235</v>
      </c>
      <c r="AE33" s="676"/>
      <c r="AF33" s="676"/>
      <c r="AG33" s="676"/>
      <c r="AH33" s="676"/>
      <c r="AI33" s="676"/>
      <c r="AJ33" s="676"/>
      <c r="AK33" s="676"/>
      <c r="AL33" s="645" t="s">
        <v>235</v>
      </c>
      <c r="AM33" s="646"/>
      <c r="AN33" s="646"/>
      <c r="AO33" s="677"/>
      <c r="AP33" s="722"/>
      <c r="AQ33" s="723"/>
      <c r="AR33" s="723"/>
      <c r="AS33" s="723"/>
      <c r="AT33" s="726"/>
      <c r="AU33" s="232"/>
      <c r="AV33" s="232"/>
      <c r="AW33" s="232"/>
      <c r="AX33" s="623" t="s">
        <v>321</v>
      </c>
      <c r="AY33" s="624"/>
      <c r="AZ33" s="624"/>
      <c r="BA33" s="624"/>
      <c r="BB33" s="624"/>
      <c r="BC33" s="624"/>
      <c r="BD33" s="624"/>
      <c r="BE33" s="624"/>
      <c r="BF33" s="625"/>
      <c r="BG33" s="706">
        <v>94.1</v>
      </c>
      <c r="BH33" s="627"/>
      <c r="BI33" s="627"/>
      <c r="BJ33" s="627"/>
      <c r="BK33" s="627"/>
      <c r="BL33" s="627"/>
      <c r="BM33" s="669">
        <v>86.4</v>
      </c>
      <c r="BN33" s="627"/>
      <c r="BO33" s="627"/>
      <c r="BP33" s="627"/>
      <c r="BQ33" s="671"/>
      <c r="BR33" s="706">
        <v>98</v>
      </c>
      <c r="BS33" s="627"/>
      <c r="BT33" s="627"/>
      <c r="BU33" s="627"/>
      <c r="BV33" s="627"/>
      <c r="BW33" s="627"/>
      <c r="BX33" s="669">
        <v>88.8</v>
      </c>
      <c r="BY33" s="627"/>
      <c r="BZ33" s="627"/>
      <c r="CA33" s="627"/>
      <c r="CB33" s="671"/>
      <c r="CD33" s="681" t="s">
        <v>322</v>
      </c>
      <c r="CE33" s="682"/>
      <c r="CF33" s="682"/>
      <c r="CG33" s="682"/>
      <c r="CH33" s="682"/>
      <c r="CI33" s="682"/>
      <c r="CJ33" s="682"/>
      <c r="CK33" s="682"/>
      <c r="CL33" s="682"/>
      <c r="CM33" s="682"/>
      <c r="CN33" s="682"/>
      <c r="CO33" s="682"/>
      <c r="CP33" s="682"/>
      <c r="CQ33" s="683"/>
      <c r="CR33" s="642">
        <v>9950162</v>
      </c>
      <c r="CS33" s="661"/>
      <c r="CT33" s="661"/>
      <c r="CU33" s="661"/>
      <c r="CV33" s="661"/>
      <c r="CW33" s="661"/>
      <c r="CX33" s="661"/>
      <c r="CY33" s="662"/>
      <c r="CZ33" s="645">
        <v>48.6</v>
      </c>
      <c r="DA33" s="663"/>
      <c r="DB33" s="663"/>
      <c r="DC33" s="664"/>
      <c r="DD33" s="648">
        <v>5038015</v>
      </c>
      <c r="DE33" s="661"/>
      <c r="DF33" s="661"/>
      <c r="DG33" s="661"/>
      <c r="DH33" s="661"/>
      <c r="DI33" s="661"/>
      <c r="DJ33" s="661"/>
      <c r="DK33" s="662"/>
      <c r="DL33" s="648">
        <v>4276291</v>
      </c>
      <c r="DM33" s="661"/>
      <c r="DN33" s="661"/>
      <c r="DO33" s="661"/>
      <c r="DP33" s="661"/>
      <c r="DQ33" s="661"/>
      <c r="DR33" s="661"/>
      <c r="DS33" s="661"/>
      <c r="DT33" s="661"/>
      <c r="DU33" s="661"/>
      <c r="DV33" s="662"/>
      <c r="DW33" s="645">
        <v>44.3</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70546</v>
      </c>
      <c r="S34" s="643"/>
      <c r="T34" s="643"/>
      <c r="U34" s="643"/>
      <c r="V34" s="643"/>
      <c r="W34" s="643"/>
      <c r="X34" s="643"/>
      <c r="Y34" s="644"/>
      <c r="Z34" s="675">
        <v>0.3</v>
      </c>
      <c r="AA34" s="675"/>
      <c r="AB34" s="675"/>
      <c r="AC34" s="675"/>
      <c r="AD34" s="676" t="s">
        <v>130</v>
      </c>
      <c r="AE34" s="676"/>
      <c r="AF34" s="676"/>
      <c r="AG34" s="676"/>
      <c r="AH34" s="676"/>
      <c r="AI34" s="676"/>
      <c r="AJ34" s="676"/>
      <c r="AK34" s="676"/>
      <c r="AL34" s="645" t="s">
        <v>235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1874074</v>
      </c>
      <c r="CS34" s="643"/>
      <c r="CT34" s="643"/>
      <c r="CU34" s="643"/>
      <c r="CV34" s="643"/>
      <c r="CW34" s="643"/>
      <c r="CX34" s="643"/>
      <c r="CY34" s="644"/>
      <c r="CZ34" s="645">
        <v>9.1</v>
      </c>
      <c r="DA34" s="663"/>
      <c r="DB34" s="663"/>
      <c r="DC34" s="664"/>
      <c r="DD34" s="648">
        <v>1269548</v>
      </c>
      <c r="DE34" s="643"/>
      <c r="DF34" s="643"/>
      <c r="DG34" s="643"/>
      <c r="DH34" s="643"/>
      <c r="DI34" s="643"/>
      <c r="DJ34" s="643"/>
      <c r="DK34" s="644"/>
      <c r="DL34" s="648">
        <v>1098794</v>
      </c>
      <c r="DM34" s="643"/>
      <c r="DN34" s="643"/>
      <c r="DO34" s="643"/>
      <c r="DP34" s="643"/>
      <c r="DQ34" s="643"/>
      <c r="DR34" s="643"/>
      <c r="DS34" s="643"/>
      <c r="DT34" s="643"/>
      <c r="DU34" s="643"/>
      <c r="DV34" s="644"/>
      <c r="DW34" s="645">
        <v>11.4</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192078</v>
      </c>
      <c r="S35" s="643"/>
      <c r="T35" s="643"/>
      <c r="U35" s="643"/>
      <c r="V35" s="643"/>
      <c r="W35" s="643"/>
      <c r="X35" s="643"/>
      <c r="Y35" s="644"/>
      <c r="Z35" s="675">
        <v>0.9</v>
      </c>
      <c r="AA35" s="675"/>
      <c r="AB35" s="675"/>
      <c r="AC35" s="675"/>
      <c r="AD35" s="676" t="s">
        <v>235</v>
      </c>
      <c r="AE35" s="676"/>
      <c r="AF35" s="676"/>
      <c r="AG35" s="676"/>
      <c r="AH35" s="676"/>
      <c r="AI35" s="676"/>
      <c r="AJ35" s="676"/>
      <c r="AK35" s="676"/>
      <c r="AL35" s="645" t="s">
        <v>130</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16225</v>
      </c>
      <c r="CS35" s="661"/>
      <c r="CT35" s="661"/>
      <c r="CU35" s="661"/>
      <c r="CV35" s="661"/>
      <c r="CW35" s="661"/>
      <c r="CX35" s="661"/>
      <c r="CY35" s="662"/>
      <c r="CZ35" s="645">
        <v>0.1</v>
      </c>
      <c r="DA35" s="663"/>
      <c r="DB35" s="663"/>
      <c r="DC35" s="664"/>
      <c r="DD35" s="648">
        <v>13898</v>
      </c>
      <c r="DE35" s="661"/>
      <c r="DF35" s="661"/>
      <c r="DG35" s="661"/>
      <c r="DH35" s="661"/>
      <c r="DI35" s="661"/>
      <c r="DJ35" s="661"/>
      <c r="DK35" s="662"/>
      <c r="DL35" s="648">
        <v>4435</v>
      </c>
      <c r="DM35" s="661"/>
      <c r="DN35" s="661"/>
      <c r="DO35" s="661"/>
      <c r="DP35" s="661"/>
      <c r="DQ35" s="661"/>
      <c r="DR35" s="661"/>
      <c r="DS35" s="661"/>
      <c r="DT35" s="661"/>
      <c r="DU35" s="661"/>
      <c r="DV35" s="662"/>
      <c r="DW35" s="645">
        <v>0</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346524</v>
      </c>
      <c r="S36" s="643"/>
      <c r="T36" s="643"/>
      <c r="U36" s="643"/>
      <c r="V36" s="643"/>
      <c r="W36" s="643"/>
      <c r="X36" s="643"/>
      <c r="Y36" s="644"/>
      <c r="Z36" s="675">
        <v>1.6</v>
      </c>
      <c r="AA36" s="675"/>
      <c r="AB36" s="675"/>
      <c r="AC36" s="675"/>
      <c r="AD36" s="676" t="s">
        <v>235</v>
      </c>
      <c r="AE36" s="676"/>
      <c r="AF36" s="676"/>
      <c r="AG36" s="676"/>
      <c r="AH36" s="676"/>
      <c r="AI36" s="676"/>
      <c r="AJ36" s="676"/>
      <c r="AK36" s="676"/>
      <c r="AL36" s="645" t="s">
        <v>235</v>
      </c>
      <c r="AM36" s="646"/>
      <c r="AN36" s="646"/>
      <c r="AO36" s="677"/>
      <c r="AP36" s="235"/>
      <c r="AQ36" s="694" t="s">
        <v>330</v>
      </c>
      <c r="AR36" s="695"/>
      <c r="AS36" s="695"/>
      <c r="AT36" s="695"/>
      <c r="AU36" s="695"/>
      <c r="AV36" s="695"/>
      <c r="AW36" s="695"/>
      <c r="AX36" s="695"/>
      <c r="AY36" s="696"/>
      <c r="AZ36" s="697">
        <v>2233607</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79004</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6158974</v>
      </c>
      <c r="CS36" s="643"/>
      <c r="CT36" s="643"/>
      <c r="CU36" s="643"/>
      <c r="CV36" s="643"/>
      <c r="CW36" s="643"/>
      <c r="CX36" s="643"/>
      <c r="CY36" s="644"/>
      <c r="CZ36" s="645">
        <v>30.1</v>
      </c>
      <c r="DA36" s="663"/>
      <c r="DB36" s="663"/>
      <c r="DC36" s="664"/>
      <c r="DD36" s="648">
        <v>2210693</v>
      </c>
      <c r="DE36" s="643"/>
      <c r="DF36" s="643"/>
      <c r="DG36" s="643"/>
      <c r="DH36" s="643"/>
      <c r="DI36" s="643"/>
      <c r="DJ36" s="643"/>
      <c r="DK36" s="644"/>
      <c r="DL36" s="648">
        <v>1809853</v>
      </c>
      <c r="DM36" s="643"/>
      <c r="DN36" s="643"/>
      <c r="DO36" s="643"/>
      <c r="DP36" s="643"/>
      <c r="DQ36" s="643"/>
      <c r="DR36" s="643"/>
      <c r="DS36" s="643"/>
      <c r="DT36" s="643"/>
      <c r="DU36" s="643"/>
      <c r="DV36" s="644"/>
      <c r="DW36" s="645">
        <v>18.7</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1127829</v>
      </c>
      <c r="S37" s="643"/>
      <c r="T37" s="643"/>
      <c r="U37" s="643"/>
      <c r="V37" s="643"/>
      <c r="W37" s="643"/>
      <c r="X37" s="643"/>
      <c r="Y37" s="644"/>
      <c r="Z37" s="675">
        <v>5.2</v>
      </c>
      <c r="AA37" s="675"/>
      <c r="AB37" s="675"/>
      <c r="AC37" s="675"/>
      <c r="AD37" s="676" t="s">
        <v>235</v>
      </c>
      <c r="AE37" s="676"/>
      <c r="AF37" s="676"/>
      <c r="AG37" s="676"/>
      <c r="AH37" s="676"/>
      <c r="AI37" s="676"/>
      <c r="AJ37" s="676"/>
      <c r="AK37" s="676"/>
      <c r="AL37" s="645" t="s">
        <v>235</v>
      </c>
      <c r="AM37" s="646"/>
      <c r="AN37" s="646"/>
      <c r="AO37" s="677"/>
      <c r="AQ37" s="685" t="s">
        <v>334</v>
      </c>
      <c r="AR37" s="686"/>
      <c r="AS37" s="686"/>
      <c r="AT37" s="686"/>
      <c r="AU37" s="686"/>
      <c r="AV37" s="686"/>
      <c r="AW37" s="686"/>
      <c r="AX37" s="686"/>
      <c r="AY37" s="687"/>
      <c r="AZ37" s="642">
        <v>382652</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57461</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1109069</v>
      </c>
      <c r="CS37" s="661"/>
      <c r="CT37" s="661"/>
      <c r="CU37" s="661"/>
      <c r="CV37" s="661"/>
      <c r="CW37" s="661"/>
      <c r="CX37" s="661"/>
      <c r="CY37" s="662"/>
      <c r="CZ37" s="645">
        <v>5.4</v>
      </c>
      <c r="DA37" s="663"/>
      <c r="DB37" s="663"/>
      <c r="DC37" s="664"/>
      <c r="DD37" s="648">
        <v>1108049</v>
      </c>
      <c r="DE37" s="661"/>
      <c r="DF37" s="661"/>
      <c r="DG37" s="661"/>
      <c r="DH37" s="661"/>
      <c r="DI37" s="661"/>
      <c r="DJ37" s="661"/>
      <c r="DK37" s="662"/>
      <c r="DL37" s="648">
        <v>963810</v>
      </c>
      <c r="DM37" s="661"/>
      <c r="DN37" s="661"/>
      <c r="DO37" s="661"/>
      <c r="DP37" s="661"/>
      <c r="DQ37" s="661"/>
      <c r="DR37" s="661"/>
      <c r="DS37" s="661"/>
      <c r="DT37" s="661"/>
      <c r="DU37" s="661"/>
      <c r="DV37" s="662"/>
      <c r="DW37" s="645">
        <v>10</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169723</v>
      </c>
      <c r="S38" s="643"/>
      <c r="T38" s="643"/>
      <c r="U38" s="643"/>
      <c r="V38" s="643"/>
      <c r="W38" s="643"/>
      <c r="X38" s="643"/>
      <c r="Y38" s="644"/>
      <c r="Z38" s="675">
        <v>0.8</v>
      </c>
      <c r="AA38" s="675"/>
      <c r="AB38" s="675"/>
      <c r="AC38" s="675"/>
      <c r="AD38" s="676">
        <v>24</v>
      </c>
      <c r="AE38" s="676"/>
      <c r="AF38" s="676"/>
      <c r="AG38" s="676"/>
      <c r="AH38" s="676"/>
      <c r="AI38" s="676"/>
      <c r="AJ38" s="676"/>
      <c r="AK38" s="676"/>
      <c r="AL38" s="645">
        <v>0</v>
      </c>
      <c r="AM38" s="646"/>
      <c r="AN38" s="646"/>
      <c r="AO38" s="677"/>
      <c r="AQ38" s="685" t="s">
        <v>338</v>
      </c>
      <c r="AR38" s="686"/>
      <c r="AS38" s="686"/>
      <c r="AT38" s="686"/>
      <c r="AU38" s="686"/>
      <c r="AV38" s="686"/>
      <c r="AW38" s="686"/>
      <c r="AX38" s="686"/>
      <c r="AY38" s="687"/>
      <c r="AZ38" s="642">
        <v>288176</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4031</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1796657</v>
      </c>
      <c r="CS38" s="643"/>
      <c r="CT38" s="643"/>
      <c r="CU38" s="643"/>
      <c r="CV38" s="643"/>
      <c r="CW38" s="643"/>
      <c r="CX38" s="643"/>
      <c r="CY38" s="644"/>
      <c r="CZ38" s="645">
        <v>8.8000000000000007</v>
      </c>
      <c r="DA38" s="663"/>
      <c r="DB38" s="663"/>
      <c r="DC38" s="664"/>
      <c r="DD38" s="648">
        <v>1510280</v>
      </c>
      <c r="DE38" s="643"/>
      <c r="DF38" s="643"/>
      <c r="DG38" s="643"/>
      <c r="DH38" s="643"/>
      <c r="DI38" s="643"/>
      <c r="DJ38" s="643"/>
      <c r="DK38" s="644"/>
      <c r="DL38" s="648">
        <v>1363209</v>
      </c>
      <c r="DM38" s="643"/>
      <c r="DN38" s="643"/>
      <c r="DO38" s="643"/>
      <c r="DP38" s="643"/>
      <c r="DQ38" s="643"/>
      <c r="DR38" s="643"/>
      <c r="DS38" s="643"/>
      <c r="DT38" s="643"/>
      <c r="DU38" s="643"/>
      <c r="DV38" s="644"/>
      <c r="DW38" s="645">
        <v>14.1</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2275800</v>
      </c>
      <c r="S39" s="643"/>
      <c r="T39" s="643"/>
      <c r="U39" s="643"/>
      <c r="V39" s="643"/>
      <c r="W39" s="643"/>
      <c r="X39" s="643"/>
      <c r="Y39" s="644"/>
      <c r="Z39" s="675">
        <v>10.4</v>
      </c>
      <c r="AA39" s="675"/>
      <c r="AB39" s="675"/>
      <c r="AC39" s="675"/>
      <c r="AD39" s="676" t="s">
        <v>235</v>
      </c>
      <c r="AE39" s="676"/>
      <c r="AF39" s="676"/>
      <c r="AG39" s="676"/>
      <c r="AH39" s="676"/>
      <c r="AI39" s="676"/>
      <c r="AJ39" s="676"/>
      <c r="AK39" s="676"/>
      <c r="AL39" s="645" t="s">
        <v>235</v>
      </c>
      <c r="AM39" s="646"/>
      <c r="AN39" s="646"/>
      <c r="AO39" s="677"/>
      <c r="AQ39" s="685" t="s">
        <v>342</v>
      </c>
      <c r="AR39" s="686"/>
      <c r="AS39" s="686"/>
      <c r="AT39" s="686"/>
      <c r="AU39" s="686"/>
      <c r="AV39" s="686"/>
      <c r="AW39" s="686"/>
      <c r="AX39" s="686"/>
      <c r="AY39" s="687"/>
      <c r="AZ39" s="642">
        <v>54298</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6404</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104232</v>
      </c>
      <c r="CS39" s="661"/>
      <c r="CT39" s="661"/>
      <c r="CU39" s="661"/>
      <c r="CV39" s="661"/>
      <c r="CW39" s="661"/>
      <c r="CX39" s="661"/>
      <c r="CY39" s="662"/>
      <c r="CZ39" s="645">
        <v>0.5</v>
      </c>
      <c r="DA39" s="663"/>
      <c r="DB39" s="663"/>
      <c r="DC39" s="664"/>
      <c r="DD39" s="648">
        <v>33596</v>
      </c>
      <c r="DE39" s="661"/>
      <c r="DF39" s="661"/>
      <c r="DG39" s="661"/>
      <c r="DH39" s="661"/>
      <c r="DI39" s="661"/>
      <c r="DJ39" s="661"/>
      <c r="DK39" s="662"/>
      <c r="DL39" s="648" t="s">
        <v>235</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v>76200</v>
      </c>
      <c r="S40" s="643"/>
      <c r="T40" s="643"/>
      <c r="U40" s="643"/>
      <c r="V40" s="643"/>
      <c r="W40" s="643"/>
      <c r="X40" s="643"/>
      <c r="Y40" s="644"/>
      <c r="Z40" s="675">
        <v>0.3</v>
      </c>
      <c r="AA40" s="675"/>
      <c r="AB40" s="675"/>
      <c r="AC40" s="675"/>
      <c r="AD40" s="676" t="s">
        <v>235</v>
      </c>
      <c r="AE40" s="676"/>
      <c r="AF40" s="676"/>
      <c r="AG40" s="676"/>
      <c r="AH40" s="676"/>
      <c r="AI40" s="676"/>
      <c r="AJ40" s="676"/>
      <c r="AK40" s="676"/>
      <c r="AL40" s="645" t="s">
        <v>235</v>
      </c>
      <c r="AM40" s="646"/>
      <c r="AN40" s="646"/>
      <c r="AO40" s="677"/>
      <c r="AQ40" s="685" t="s">
        <v>346</v>
      </c>
      <c r="AR40" s="686"/>
      <c r="AS40" s="686"/>
      <c r="AT40" s="686"/>
      <c r="AU40" s="686"/>
      <c r="AV40" s="686"/>
      <c r="AW40" s="686"/>
      <c r="AX40" s="686"/>
      <c r="AY40" s="687"/>
      <c r="AZ40" s="642" t="s">
        <v>235</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114</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t="s">
        <v>235</v>
      </c>
      <c r="CS40" s="643"/>
      <c r="CT40" s="643"/>
      <c r="CU40" s="643"/>
      <c r="CV40" s="643"/>
      <c r="CW40" s="643"/>
      <c r="CX40" s="643"/>
      <c r="CY40" s="644"/>
      <c r="CZ40" s="645" t="s">
        <v>235</v>
      </c>
      <c r="DA40" s="663"/>
      <c r="DB40" s="663"/>
      <c r="DC40" s="664"/>
      <c r="DD40" s="648" t="s">
        <v>130</v>
      </c>
      <c r="DE40" s="643"/>
      <c r="DF40" s="643"/>
      <c r="DG40" s="643"/>
      <c r="DH40" s="643"/>
      <c r="DI40" s="643"/>
      <c r="DJ40" s="643"/>
      <c r="DK40" s="644"/>
      <c r="DL40" s="648" t="s">
        <v>235</v>
      </c>
      <c r="DM40" s="643"/>
      <c r="DN40" s="643"/>
      <c r="DO40" s="643"/>
      <c r="DP40" s="643"/>
      <c r="DQ40" s="643"/>
      <c r="DR40" s="643"/>
      <c r="DS40" s="643"/>
      <c r="DT40" s="643"/>
      <c r="DU40" s="643"/>
      <c r="DV40" s="644"/>
      <c r="DW40" s="645" t="s">
        <v>130</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235</v>
      </c>
      <c r="AE41" s="676"/>
      <c r="AF41" s="676"/>
      <c r="AG41" s="676"/>
      <c r="AH41" s="676"/>
      <c r="AI41" s="676"/>
      <c r="AJ41" s="676"/>
      <c r="AK41" s="676"/>
      <c r="AL41" s="645" t="s">
        <v>235</v>
      </c>
      <c r="AM41" s="646"/>
      <c r="AN41" s="646"/>
      <c r="AO41" s="677"/>
      <c r="AQ41" s="685" t="s">
        <v>351</v>
      </c>
      <c r="AR41" s="686"/>
      <c r="AS41" s="686"/>
      <c r="AT41" s="686"/>
      <c r="AU41" s="686"/>
      <c r="AV41" s="686"/>
      <c r="AW41" s="686"/>
      <c r="AX41" s="686"/>
      <c r="AY41" s="687"/>
      <c r="AZ41" s="642">
        <v>303224</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1</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130</v>
      </c>
      <c r="CS41" s="661"/>
      <c r="CT41" s="661"/>
      <c r="CU41" s="661"/>
      <c r="CV41" s="661"/>
      <c r="CW41" s="661"/>
      <c r="CX41" s="661"/>
      <c r="CY41" s="662"/>
      <c r="CZ41" s="645" t="s">
        <v>130</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340100</v>
      </c>
      <c r="S42" s="643"/>
      <c r="T42" s="643"/>
      <c r="U42" s="643"/>
      <c r="V42" s="643"/>
      <c r="W42" s="643"/>
      <c r="X42" s="643"/>
      <c r="Y42" s="644"/>
      <c r="Z42" s="675">
        <v>1.6</v>
      </c>
      <c r="AA42" s="675"/>
      <c r="AB42" s="675"/>
      <c r="AC42" s="675"/>
      <c r="AD42" s="676" t="s">
        <v>235</v>
      </c>
      <c r="AE42" s="676"/>
      <c r="AF42" s="676"/>
      <c r="AG42" s="676"/>
      <c r="AH42" s="676"/>
      <c r="AI42" s="676"/>
      <c r="AJ42" s="676"/>
      <c r="AK42" s="676"/>
      <c r="AL42" s="645" t="s">
        <v>235</v>
      </c>
      <c r="AM42" s="646"/>
      <c r="AN42" s="646"/>
      <c r="AO42" s="677"/>
      <c r="AQ42" s="678" t="s">
        <v>355</v>
      </c>
      <c r="AR42" s="679"/>
      <c r="AS42" s="679"/>
      <c r="AT42" s="679"/>
      <c r="AU42" s="679"/>
      <c r="AV42" s="679"/>
      <c r="AW42" s="679"/>
      <c r="AX42" s="679"/>
      <c r="AY42" s="680"/>
      <c r="AZ42" s="626">
        <v>1205257</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372</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3346246</v>
      </c>
      <c r="CS42" s="643"/>
      <c r="CT42" s="643"/>
      <c r="CU42" s="643"/>
      <c r="CV42" s="643"/>
      <c r="CW42" s="643"/>
      <c r="CX42" s="643"/>
      <c r="CY42" s="644"/>
      <c r="CZ42" s="645">
        <v>16.3</v>
      </c>
      <c r="DA42" s="646"/>
      <c r="DB42" s="646"/>
      <c r="DC42" s="647"/>
      <c r="DD42" s="648">
        <v>390241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21827533</v>
      </c>
      <c r="S43" s="665"/>
      <c r="T43" s="665"/>
      <c r="U43" s="665"/>
      <c r="V43" s="665"/>
      <c r="W43" s="665"/>
      <c r="X43" s="665"/>
      <c r="Y43" s="666"/>
      <c r="Z43" s="667">
        <v>100</v>
      </c>
      <c r="AA43" s="667"/>
      <c r="AB43" s="667"/>
      <c r="AC43" s="667"/>
      <c r="AD43" s="668">
        <v>9242721</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65666</v>
      </c>
      <c r="CS43" s="661"/>
      <c r="CT43" s="661"/>
      <c r="CU43" s="661"/>
      <c r="CV43" s="661"/>
      <c r="CW43" s="661"/>
      <c r="CX43" s="661"/>
      <c r="CY43" s="662"/>
      <c r="CZ43" s="645">
        <v>0.3</v>
      </c>
      <c r="DA43" s="663"/>
      <c r="DB43" s="663"/>
      <c r="DC43" s="664"/>
      <c r="DD43" s="648">
        <v>57523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3173935</v>
      </c>
      <c r="CS44" s="643"/>
      <c r="CT44" s="643"/>
      <c r="CU44" s="643"/>
      <c r="CV44" s="643"/>
      <c r="CW44" s="643"/>
      <c r="CX44" s="643"/>
      <c r="CY44" s="644"/>
      <c r="CZ44" s="645">
        <v>15.5</v>
      </c>
      <c r="DA44" s="646"/>
      <c r="DB44" s="646"/>
      <c r="DC44" s="647"/>
      <c r="DD44" s="648">
        <v>347469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1141613</v>
      </c>
      <c r="CS45" s="661"/>
      <c r="CT45" s="661"/>
      <c r="CU45" s="661"/>
      <c r="CV45" s="661"/>
      <c r="CW45" s="661"/>
      <c r="CX45" s="661"/>
      <c r="CY45" s="662"/>
      <c r="CZ45" s="645">
        <v>5.6</v>
      </c>
      <c r="DA45" s="663"/>
      <c r="DB45" s="663"/>
      <c r="DC45" s="664"/>
      <c r="DD45" s="648">
        <v>76347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1469854</v>
      </c>
      <c r="CS46" s="643"/>
      <c r="CT46" s="643"/>
      <c r="CU46" s="643"/>
      <c r="CV46" s="643"/>
      <c r="CW46" s="643"/>
      <c r="CX46" s="643"/>
      <c r="CY46" s="644"/>
      <c r="CZ46" s="645">
        <v>7.2</v>
      </c>
      <c r="DA46" s="646"/>
      <c r="DB46" s="646"/>
      <c r="DC46" s="647"/>
      <c r="DD46" s="648">
        <v>264573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172311</v>
      </c>
      <c r="CS47" s="661"/>
      <c r="CT47" s="661"/>
      <c r="CU47" s="661"/>
      <c r="CV47" s="661"/>
      <c r="CW47" s="661"/>
      <c r="CX47" s="661"/>
      <c r="CY47" s="662"/>
      <c r="CZ47" s="645">
        <v>0.8</v>
      </c>
      <c r="DA47" s="663"/>
      <c r="DB47" s="663"/>
      <c r="DC47" s="664"/>
      <c r="DD47" s="648">
        <v>42772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130</v>
      </c>
      <c r="CS48" s="643"/>
      <c r="CT48" s="643"/>
      <c r="CU48" s="643"/>
      <c r="CV48" s="643"/>
      <c r="CW48" s="643"/>
      <c r="CX48" s="643"/>
      <c r="CY48" s="644"/>
      <c r="CZ48" s="645" t="s">
        <v>130</v>
      </c>
      <c r="DA48" s="646"/>
      <c r="DB48" s="646"/>
      <c r="DC48" s="647"/>
      <c r="DD48" s="648" t="s">
        <v>235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20490407</v>
      </c>
      <c r="CS49" s="627"/>
      <c r="CT49" s="627"/>
      <c r="CU49" s="627"/>
      <c r="CV49" s="627"/>
      <c r="CW49" s="627"/>
      <c r="CX49" s="627"/>
      <c r="CY49" s="628"/>
      <c r="CZ49" s="629">
        <v>100</v>
      </c>
      <c r="DA49" s="630"/>
      <c r="DB49" s="630"/>
      <c r="DC49" s="631"/>
      <c r="DD49" s="632">
        <v>10343670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Wyx+bT+qxr1Wt24TuxHBG9wVVCeyvReO3Wl+auhodXw3Z+D559yP90xAtPeTm9kyZFFd3GSUehtrV6+AJtcBw==" saltValue="ZQv5mNWgb0aFB0A/OySV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21828</v>
      </c>
      <c r="R7" s="1162"/>
      <c r="S7" s="1162"/>
      <c r="T7" s="1162"/>
      <c r="U7" s="1162"/>
      <c r="V7" s="1162">
        <v>20490</v>
      </c>
      <c r="W7" s="1162"/>
      <c r="X7" s="1162"/>
      <c r="Y7" s="1162"/>
      <c r="Z7" s="1162"/>
      <c r="AA7" s="1162">
        <v>1337</v>
      </c>
      <c r="AB7" s="1162"/>
      <c r="AC7" s="1162"/>
      <c r="AD7" s="1162"/>
      <c r="AE7" s="1163"/>
      <c r="AF7" s="1164">
        <v>1094</v>
      </c>
      <c r="AG7" s="1165"/>
      <c r="AH7" s="1165"/>
      <c r="AI7" s="1165"/>
      <c r="AJ7" s="1166"/>
      <c r="AK7" s="1148">
        <v>137</v>
      </c>
      <c r="AL7" s="1149"/>
      <c r="AM7" s="1149"/>
      <c r="AN7" s="1149"/>
      <c r="AO7" s="1149"/>
      <c r="AP7" s="1149">
        <v>22163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585</v>
      </c>
      <c r="BT7" s="1153"/>
      <c r="BU7" s="1153"/>
      <c r="BV7" s="1153"/>
      <c r="BW7" s="1153"/>
      <c r="BX7" s="1153"/>
      <c r="BY7" s="1153"/>
      <c r="BZ7" s="1153"/>
      <c r="CA7" s="1153"/>
      <c r="CB7" s="1153"/>
      <c r="CC7" s="1153"/>
      <c r="CD7" s="1153"/>
      <c r="CE7" s="1153"/>
      <c r="CF7" s="1153"/>
      <c r="CG7" s="1154"/>
      <c r="CH7" s="1145">
        <v>-4</v>
      </c>
      <c r="CI7" s="1146"/>
      <c r="CJ7" s="1146"/>
      <c r="CK7" s="1146"/>
      <c r="CL7" s="1147"/>
      <c r="CM7" s="1145">
        <v>-133</v>
      </c>
      <c r="CN7" s="1146"/>
      <c r="CO7" s="1146"/>
      <c r="CP7" s="1146"/>
      <c r="CQ7" s="1147"/>
      <c r="CR7" s="1145">
        <v>50</v>
      </c>
      <c r="CS7" s="1146"/>
      <c r="CT7" s="1146"/>
      <c r="CU7" s="1146"/>
      <c r="CV7" s="1147"/>
      <c r="CW7" s="1145" t="s">
        <v>590</v>
      </c>
      <c r="CX7" s="1146"/>
      <c r="CY7" s="1146"/>
      <c r="CZ7" s="1146"/>
      <c r="DA7" s="1147"/>
      <c r="DB7" s="1145" t="s">
        <v>590</v>
      </c>
      <c r="DC7" s="1146"/>
      <c r="DD7" s="1146"/>
      <c r="DE7" s="1146"/>
      <c r="DF7" s="1147"/>
      <c r="DG7" s="1145" t="s">
        <v>590</v>
      </c>
      <c r="DH7" s="1146"/>
      <c r="DI7" s="1146"/>
      <c r="DJ7" s="1146"/>
      <c r="DK7" s="1147"/>
      <c r="DL7" s="1145">
        <v>105</v>
      </c>
      <c r="DM7" s="1146"/>
      <c r="DN7" s="1146"/>
      <c r="DO7" s="1146"/>
      <c r="DP7" s="1147"/>
      <c r="DQ7" s="1145">
        <v>105</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586</v>
      </c>
      <c r="BT8" s="1072"/>
      <c r="BU8" s="1072"/>
      <c r="BV8" s="1072"/>
      <c r="BW8" s="1072"/>
      <c r="BX8" s="1072"/>
      <c r="BY8" s="1072"/>
      <c r="BZ8" s="1072"/>
      <c r="CA8" s="1072"/>
      <c r="CB8" s="1072"/>
      <c r="CC8" s="1072"/>
      <c r="CD8" s="1072"/>
      <c r="CE8" s="1072"/>
      <c r="CF8" s="1072"/>
      <c r="CG8" s="1073"/>
      <c r="CH8" s="1046">
        <v>52</v>
      </c>
      <c r="CI8" s="1047"/>
      <c r="CJ8" s="1047"/>
      <c r="CK8" s="1047"/>
      <c r="CL8" s="1048"/>
      <c r="CM8" s="1046">
        <v>299</v>
      </c>
      <c r="CN8" s="1047"/>
      <c r="CO8" s="1047"/>
      <c r="CP8" s="1047"/>
      <c r="CQ8" s="1048"/>
      <c r="CR8" s="1046">
        <v>30</v>
      </c>
      <c r="CS8" s="1047"/>
      <c r="CT8" s="1047"/>
      <c r="CU8" s="1047"/>
      <c r="CV8" s="1048"/>
      <c r="CW8" s="1046" t="s">
        <v>590</v>
      </c>
      <c r="CX8" s="1047"/>
      <c r="CY8" s="1047"/>
      <c r="CZ8" s="1047"/>
      <c r="DA8" s="1048"/>
      <c r="DB8" s="1046" t="s">
        <v>590</v>
      </c>
      <c r="DC8" s="1047"/>
      <c r="DD8" s="1047"/>
      <c r="DE8" s="1047"/>
      <c r="DF8" s="1048"/>
      <c r="DG8" s="1046" t="s">
        <v>590</v>
      </c>
      <c r="DH8" s="1047"/>
      <c r="DI8" s="1047"/>
      <c r="DJ8" s="1047"/>
      <c r="DK8" s="1048"/>
      <c r="DL8" s="1046" t="s">
        <v>590</v>
      </c>
      <c r="DM8" s="1047"/>
      <c r="DN8" s="1047"/>
      <c r="DO8" s="1047"/>
      <c r="DP8" s="1048"/>
      <c r="DQ8" s="1046" t="s">
        <v>590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587</v>
      </c>
      <c r="BT9" s="1072"/>
      <c r="BU9" s="1072"/>
      <c r="BV9" s="1072"/>
      <c r="BW9" s="1072"/>
      <c r="BX9" s="1072"/>
      <c r="BY9" s="1072"/>
      <c r="BZ9" s="1072"/>
      <c r="CA9" s="1072"/>
      <c r="CB9" s="1072"/>
      <c r="CC9" s="1072"/>
      <c r="CD9" s="1072"/>
      <c r="CE9" s="1072"/>
      <c r="CF9" s="1072"/>
      <c r="CG9" s="1073"/>
      <c r="CH9" s="1046">
        <v>11</v>
      </c>
      <c r="CI9" s="1047"/>
      <c r="CJ9" s="1047"/>
      <c r="CK9" s="1047"/>
      <c r="CL9" s="1048"/>
      <c r="CM9" s="1046">
        <v>156</v>
      </c>
      <c r="CN9" s="1047"/>
      <c r="CO9" s="1047"/>
      <c r="CP9" s="1047"/>
      <c r="CQ9" s="1048"/>
      <c r="CR9" s="1046">
        <v>50</v>
      </c>
      <c r="CS9" s="1047"/>
      <c r="CT9" s="1047"/>
      <c r="CU9" s="1047"/>
      <c r="CV9" s="1048"/>
      <c r="CW9" s="1046" t="s">
        <v>590</v>
      </c>
      <c r="CX9" s="1047"/>
      <c r="CY9" s="1047"/>
      <c r="CZ9" s="1047"/>
      <c r="DA9" s="1048"/>
      <c r="DB9" s="1046" t="s">
        <v>590</v>
      </c>
      <c r="DC9" s="1047"/>
      <c r="DD9" s="1047"/>
      <c r="DE9" s="1047"/>
      <c r="DF9" s="1048"/>
      <c r="DG9" s="1046" t="s">
        <v>590</v>
      </c>
      <c r="DH9" s="1047"/>
      <c r="DI9" s="1047"/>
      <c r="DJ9" s="1047"/>
      <c r="DK9" s="1048"/>
      <c r="DL9" s="1046" t="s">
        <v>590</v>
      </c>
      <c r="DM9" s="1047"/>
      <c r="DN9" s="1047"/>
      <c r="DO9" s="1047"/>
      <c r="DP9" s="1048"/>
      <c r="DQ9" s="1046" t="s">
        <v>590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588</v>
      </c>
      <c r="BT10" s="1072"/>
      <c r="BU10" s="1072"/>
      <c r="BV10" s="1072"/>
      <c r="BW10" s="1072"/>
      <c r="BX10" s="1072"/>
      <c r="BY10" s="1072"/>
      <c r="BZ10" s="1072"/>
      <c r="CA10" s="1072"/>
      <c r="CB10" s="1072"/>
      <c r="CC10" s="1072"/>
      <c r="CD10" s="1072"/>
      <c r="CE10" s="1072"/>
      <c r="CF10" s="1072"/>
      <c r="CG10" s="1073"/>
      <c r="CH10" s="1046">
        <v>5</v>
      </c>
      <c r="CI10" s="1047"/>
      <c r="CJ10" s="1047"/>
      <c r="CK10" s="1047"/>
      <c r="CL10" s="1048"/>
      <c r="CM10" s="1046">
        <v>5</v>
      </c>
      <c r="CN10" s="1047"/>
      <c r="CO10" s="1047"/>
      <c r="CP10" s="1047"/>
      <c r="CQ10" s="1048"/>
      <c r="CR10" s="1046">
        <v>3</v>
      </c>
      <c r="CS10" s="1047"/>
      <c r="CT10" s="1047"/>
      <c r="CU10" s="1047"/>
      <c r="CV10" s="1048"/>
      <c r="CW10" s="1046">
        <v>3</v>
      </c>
      <c r="CX10" s="1047"/>
      <c r="CY10" s="1047"/>
      <c r="CZ10" s="1047"/>
      <c r="DA10" s="1048"/>
      <c r="DB10" s="1046" t="s">
        <v>590</v>
      </c>
      <c r="DC10" s="1047"/>
      <c r="DD10" s="1047"/>
      <c r="DE10" s="1047"/>
      <c r="DF10" s="1048"/>
      <c r="DG10" s="1046" t="s">
        <v>590</v>
      </c>
      <c r="DH10" s="1047"/>
      <c r="DI10" s="1047"/>
      <c r="DJ10" s="1047"/>
      <c r="DK10" s="1048"/>
      <c r="DL10" s="1046" t="s">
        <v>590</v>
      </c>
      <c r="DM10" s="1047"/>
      <c r="DN10" s="1047"/>
      <c r="DO10" s="1047"/>
      <c r="DP10" s="1048"/>
      <c r="DQ10" s="1046" t="s">
        <v>590</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589</v>
      </c>
      <c r="BT11" s="1072"/>
      <c r="BU11" s="1072"/>
      <c r="BV11" s="1072"/>
      <c r="BW11" s="1072"/>
      <c r="BX11" s="1072"/>
      <c r="BY11" s="1072"/>
      <c r="BZ11" s="1072"/>
      <c r="CA11" s="1072"/>
      <c r="CB11" s="1072"/>
      <c r="CC11" s="1072"/>
      <c r="CD11" s="1072"/>
      <c r="CE11" s="1072"/>
      <c r="CF11" s="1072"/>
      <c r="CG11" s="1073"/>
      <c r="CH11" s="1046">
        <v>1</v>
      </c>
      <c r="CI11" s="1047"/>
      <c r="CJ11" s="1047"/>
      <c r="CK11" s="1047"/>
      <c r="CL11" s="1048"/>
      <c r="CM11" s="1046">
        <v>16</v>
      </c>
      <c r="CN11" s="1047"/>
      <c r="CO11" s="1047"/>
      <c r="CP11" s="1047"/>
      <c r="CQ11" s="1048"/>
      <c r="CR11" s="1046">
        <v>10</v>
      </c>
      <c r="CS11" s="1047"/>
      <c r="CT11" s="1047"/>
      <c r="CU11" s="1047"/>
      <c r="CV11" s="1048"/>
      <c r="CW11" s="1046" t="s">
        <v>590</v>
      </c>
      <c r="CX11" s="1047"/>
      <c r="CY11" s="1047"/>
      <c r="CZ11" s="1047"/>
      <c r="DA11" s="1048"/>
      <c r="DB11" s="1046" t="s">
        <v>590</v>
      </c>
      <c r="DC11" s="1047"/>
      <c r="DD11" s="1047"/>
      <c r="DE11" s="1047"/>
      <c r="DF11" s="1048"/>
      <c r="DG11" s="1046" t="s">
        <v>590</v>
      </c>
      <c r="DH11" s="1047"/>
      <c r="DI11" s="1047"/>
      <c r="DJ11" s="1047"/>
      <c r="DK11" s="1048"/>
      <c r="DL11" s="1046" t="s">
        <v>590</v>
      </c>
      <c r="DM11" s="1047"/>
      <c r="DN11" s="1047"/>
      <c r="DO11" s="1047"/>
      <c r="DP11" s="1048"/>
      <c r="DQ11" s="1046" t="s">
        <v>590</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21828</v>
      </c>
      <c r="R23" s="1126"/>
      <c r="S23" s="1126"/>
      <c r="T23" s="1126"/>
      <c r="U23" s="1126"/>
      <c r="V23" s="1126">
        <v>20490</v>
      </c>
      <c r="W23" s="1126"/>
      <c r="X23" s="1126"/>
      <c r="Y23" s="1126"/>
      <c r="Z23" s="1126"/>
      <c r="AA23" s="1126">
        <v>1337</v>
      </c>
      <c r="AB23" s="1126"/>
      <c r="AC23" s="1126"/>
      <c r="AD23" s="1126"/>
      <c r="AE23" s="1127"/>
      <c r="AF23" s="1128">
        <v>1094</v>
      </c>
      <c r="AG23" s="1126"/>
      <c r="AH23" s="1126"/>
      <c r="AI23" s="1126"/>
      <c r="AJ23" s="1129"/>
      <c r="AK23" s="1130"/>
      <c r="AL23" s="1131"/>
      <c r="AM23" s="1131"/>
      <c r="AN23" s="1131"/>
      <c r="AO23" s="1131"/>
      <c r="AP23" s="1126">
        <v>22163</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3682</v>
      </c>
      <c r="R28" s="1111"/>
      <c r="S28" s="1111"/>
      <c r="T28" s="1111"/>
      <c r="U28" s="1111"/>
      <c r="V28" s="1111">
        <v>3598</v>
      </c>
      <c r="W28" s="1111"/>
      <c r="X28" s="1111"/>
      <c r="Y28" s="1111"/>
      <c r="Z28" s="1111"/>
      <c r="AA28" s="1111">
        <v>83</v>
      </c>
      <c r="AB28" s="1111"/>
      <c r="AC28" s="1111"/>
      <c r="AD28" s="1111"/>
      <c r="AE28" s="1112"/>
      <c r="AF28" s="1113">
        <v>83</v>
      </c>
      <c r="AG28" s="1111"/>
      <c r="AH28" s="1111"/>
      <c r="AI28" s="1111"/>
      <c r="AJ28" s="1114"/>
      <c r="AK28" s="1115">
        <v>303</v>
      </c>
      <c r="AL28" s="1103"/>
      <c r="AM28" s="1103"/>
      <c r="AN28" s="1103"/>
      <c r="AO28" s="1103"/>
      <c r="AP28" s="1103" t="s">
        <v>578</v>
      </c>
      <c r="AQ28" s="1103"/>
      <c r="AR28" s="1103"/>
      <c r="AS28" s="1103"/>
      <c r="AT28" s="1103"/>
      <c r="AU28" s="1103" t="s">
        <v>578</v>
      </c>
      <c r="AV28" s="1103"/>
      <c r="AW28" s="1103"/>
      <c r="AX28" s="1103"/>
      <c r="AY28" s="1103"/>
      <c r="AZ28" s="1104" t="s">
        <v>578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3611</v>
      </c>
      <c r="R29" s="1101"/>
      <c r="S29" s="1101"/>
      <c r="T29" s="1101"/>
      <c r="U29" s="1101"/>
      <c r="V29" s="1101">
        <v>3363</v>
      </c>
      <c r="W29" s="1101"/>
      <c r="X29" s="1101"/>
      <c r="Y29" s="1101"/>
      <c r="Z29" s="1101"/>
      <c r="AA29" s="1101">
        <v>248</v>
      </c>
      <c r="AB29" s="1101"/>
      <c r="AC29" s="1101"/>
      <c r="AD29" s="1101"/>
      <c r="AE29" s="1102"/>
      <c r="AF29" s="1076">
        <v>248</v>
      </c>
      <c r="AG29" s="1077"/>
      <c r="AH29" s="1077"/>
      <c r="AI29" s="1077"/>
      <c r="AJ29" s="1078"/>
      <c r="AK29" s="1037">
        <v>572</v>
      </c>
      <c r="AL29" s="1028"/>
      <c r="AM29" s="1028"/>
      <c r="AN29" s="1028"/>
      <c r="AO29" s="1028"/>
      <c r="AP29" s="1028" t="s">
        <v>578</v>
      </c>
      <c r="AQ29" s="1028"/>
      <c r="AR29" s="1028"/>
      <c r="AS29" s="1028"/>
      <c r="AT29" s="1028"/>
      <c r="AU29" s="1028" t="s">
        <v>578</v>
      </c>
      <c r="AV29" s="1028"/>
      <c r="AW29" s="1028"/>
      <c r="AX29" s="1028"/>
      <c r="AY29" s="1028"/>
      <c r="AZ29" s="1099" t="s">
        <v>578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467</v>
      </c>
      <c r="R30" s="1101"/>
      <c r="S30" s="1101"/>
      <c r="T30" s="1101"/>
      <c r="U30" s="1101"/>
      <c r="V30" s="1101">
        <v>457</v>
      </c>
      <c r="W30" s="1101"/>
      <c r="X30" s="1101"/>
      <c r="Y30" s="1101"/>
      <c r="Z30" s="1101"/>
      <c r="AA30" s="1101">
        <v>10</v>
      </c>
      <c r="AB30" s="1101"/>
      <c r="AC30" s="1101"/>
      <c r="AD30" s="1101"/>
      <c r="AE30" s="1102"/>
      <c r="AF30" s="1076">
        <v>10</v>
      </c>
      <c r="AG30" s="1077"/>
      <c r="AH30" s="1077"/>
      <c r="AI30" s="1077"/>
      <c r="AJ30" s="1078"/>
      <c r="AK30" s="1037">
        <v>151</v>
      </c>
      <c r="AL30" s="1028"/>
      <c r="AM30" s="1028"/>
      <c r="AN30" s="1028"/>
      <c r="AO30" s="1028"/>
      <c r="AP30" s="1028" t="s">
        <v>578</v>
      </c>
      <c r="AQ30" s="1028"/>
      <c r="AR30" s="1028"/>
      <c r="AS30" s="1028"/>
      <c r="AT30" s="1028"/>
      <c r="AU30" s="1028" t="s">
        <v>578</v>
      </c>
      <c r="AV30" s="1028"/>
      <c r="AW30" s="1028"/>
      <c r="AX30" s="1028"/>
      <c r="AY30" s="1028"/>
      <c r="AZ30" s="1099" t="s">
        <v>578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68</v>
      </c>
      <c r="R31" s="1101"/>
      <c r="S31" s="1101"/>
      <c r="T31" s="1101"/>
      <c r="U31" s="1101"/>
      <c r="V31" s="1101">
        <v>68</v>
      </c>
      <c r="W31" s="1101"/>
      <c r="X31" s="1101"/>
      <c r="Y31" s="1101"/>
      <c r="Z31" s="1101"/>
      <c r="AA31" s="1101" t="s">
        <v>578</v>
      </c>
      <c r="AB31" s="1101"/>
      <c r="AC31" s="1101"/>
      <c r="AD31" s="1101"/>
      <c r="AE31" s="1102"/>
      <c r="AF31" s="1076" t="s">
        <v>130</v>
      </c>
      <c r="AG31" s="1077"/>
      <c r="AH31" s="1077"/>
      <c r="AI31" s="1077"/>
      <c r="AJ31" s="1078"/>
      <c r="AK31" s="1037">
        <v>31</v>
      </c>
      <c r="AL31" s="1028"/>
      <c r="AM31" s="1028"/>
      <c r="AN31" s="1028"/>
      <c r="AO31" s="1028"/>
      <c r="AP31" s="1028" t="s">
        <v>578</v>
      </c>
      <c r="AQ31" s="1028"/>
      <c r="AR31" s="1028"/>
      <c r="AS31" s="1028"/>
      <c r="AT31" s="1028"/>
      <c r="AU31" s="1028" t="s">
        <v>578</v>
      </c>
      <c r="AV31" s="1028"/>
      <c r="AW31" s="1028"/>
      <c r="AX31" s="1028"/>
      <c r="AY31" s="1028"/>
      <c r="AZ31" s="1099" t="s">
        <v>578</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462</v>
      </c>
      <c r="R32" s="1101"/>
      <c r="S32" s="1101"/>
      <c r="T32" s="1101"/>
      <c r="U32" s="1101"/>
      <c r="V32" s="1101">
        <v>423</v>
      </c>
      <c r="W32" s="1101"/>
      <c r="X32" s="1101"/>
      <c r="Y32" s="1101"/>
      <c r="Z32" s="1101"/>
      <c r="AA32" s="1101">
        <v>39</v>
      </c>
      <c r="AB32" s="1101"/>
      <c r="AC32" s="1101"/>
      <c r="AD32" s="1101"/>
      <c r="AE32" s="1102"/>
      <c r="AF32" s="1076">
        <v>791</v>
      </c>
      <c r="AG32" s="1077"/>
      <c r="AH32" s="1077"/>
      <c r="AI32" s="1077"/>
      <c r="AJ32" s="1078"/>
      <c r="AK32" s="1037">
        <v>28</v>
      </c>
      <c r="AL32" s="1028"/>
      <c r="AM32" s="1028"/>
      <c r="AN32" s="1028"/>
      <c r="AO32" s="1028"/>
      <c r="AP32" s="1028">
        <v>2031</v>
      </c>
      <c r="AQ32" s="1028"/>
      <c r="AR32" s="1028"/>
      <c r="AS32" s="1028"/>
      <c r="AT32" s="1028"/>
      <c r="AU32" s="1028">
        <v>418</v>
      </c>
      <c r="AV32" s="1028"/>
      <c r="AW32" s="1028"/>
      <c r="AX32" s="1028"/>
      <c r="AY32" s="1028"/>
      <c r="AZ32" s="1099" t="s">
        <v>578</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2945</v>
      </c>
      <c r="R33" s="1101"/>
      <c r="S33" s="1101"/>
      <c r="T33" s="1101"/>
      <c r="U33" s="1101"/>
      <c r="V33" s="1101">
        <v>2486</v>
      </c>
      <c r="W33" s="1101"/>
      <c r="X33" s="1101"/>
      <c r="Y33" s="1101"/>
      <c r="Z33" s="1101"/>
      <c r="AA33" s="1101">
        <v>459</v>
      </c>
      <c r="AB33" s="1101"/>
      <c r="AC33" s="1101"/>
      <c r="AD33" s="1101"/>
      <c r="AE33" s="1102"/>
      <c r="AF33" s="1076">
        <v>515</v>
      </c>
      <c r="AG33" s="1077"/>
      <c r="AH33" s="1077"/>
      <c r="AI33" s="1077"/>
      <c r="AJ33" s="1078"/>
      <c r="AK33" s="1037">
        <v>324</v>
      </c>
      <c r="AL33" s="1028"/>
      <c r="AM33" s="1028"/>
      <c r="AN33" s="1028"/>
      <c r="AO33" s="1028"/>
      <c r="AP33" s="1028">
        <v>3219</v>
      </c>
      <c r="AQ33" s="1028"/>
      <c r="AR33" s="1028"/>
      <c r="AS33" s="1028"/>
      <c r="AT33" s="1028"/>
      <c r="AU33" s="1028">
        <v>1780</v>
      </c>
      <c r="AV33" s="1028"/>
      <c r="AW33" s="1028"/>
      <c r="AX33" s="1028"/>
      <c r="AY33" s="1028"/>
      <c r="AZ33" s="1099" t="s">
        <v>578</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803</v>
      </c>
      <c r="R34" s="1101"/>
      <c r="S34" s="1101"/>
      <c r="T34" s="1101"/>
      <c r="U34" s="1101"/>
      <c r="V34" s="1101">
        <v>755</v>
      </c>
      <c r="W34" s="1101"/>
      <c r="X34" s="1101"/>
      <c r="Y34" s="1101"/>
      <c r="Z34" s="1101"/>
      <c r="AA34" s="1101">
        <v>48</v>
      </c>
      <c r="AB34" s="1101"/>
      <c r="AC34" s="1101"/>
      <c r="AD34" s="1101"/>
      <c r="AE34" s="1102"/>
      <c r="AF34" s="1076">
        <v>41</v>
      </c>
      <c r="AG34" s="1077"/>
      <c r="AH34" s="1077"/>
      <c r="AI34" s="1077"/>
      <c r="AJ34" s="1078"/>
      <c r="AK34" s="1037">
        <v>288</v>
      </c>
      <c r="AL34" s="1028"/>
      <c r="AM34" s="1028"/>
      <c r="AN34" s="1028"/>
      <c r="AO34" s="1028"/>
      <c r="AP34" s="1028">
        <v>2453</v>
      </c>
      <c r="AQ34" s="1028"/>
      <c r="AR34" s="1028"/>
      <c r="AS34" s="1028"/>
      <c r="AT34" s="1028"/>
      <c r="AU34" s="1028">
        <v>2339</v>
      </c>
      <c r="AV34" s="1028"/>
      <c r="AW34" s="1028"/>
      <c r="AX34" s="1028"/>
      <c r="AY34" s="1028"/>
      <c r="AZ34" s="1099" t="s">
        <v>578</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1688</v>
      </c>
      <c r="AG63" s="1016"/>
      <c r="AH63" s="1016"/>
      <c r="AI63" s="1016"/>
      <c r="AJ63" s="1087"/>
      <c r="AK63" s="1088"/>
      <c r="AL63" s="1020"/>
      <c r="AM63" s="1020"/>
      <c r="AN63" s="1020"/>
      <c r="AO63" s="1020"/>
      <c r="AP63" s="1016">
        <v>7703</v>
      </c>
      <c r="AQ63" s="1016"/>
      <c r="AR63" s="1016"/>
      <c r="AS63" s="1016"/>
      <c r="AT63" s="1016"/>
      <c r="AU63" s="1016">
        <v>4537</v>
      </c>
      <c r="AV63" s="1016"/>
      <c r="AW63" s="1016"/>
      <c r="AX63" s="1016"/>
      <c r="AY63" s="1016"/>
      <c r="AZ63" s="1082"/>
      <c r="BA63" s="1082"/>
      <c r="BB63" s="1082"/>
      <c r="BC63" s="1082"/>
      <c r="BD63" s="1082"/>
      <c r="BE63" s="1017"/>
      <c r="BF63" s="1017"/>
      <c r="BG63" s="1017"/>
      <c r="BH63" s="1017"/>
      <c r="BI63" s="1018"/>
      <c r="BJ63" s="1083" t="s">
        <v>130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399</v>
      </c>
      <c r="W66" s="1059"/>
      <c r="X66" s="1059"/>
      <c r="Y66" s="1059"/>
      <c r="Z66" s="1060"/>
      <c r="AA66" s="1058" t="s">
        <v>400</v>
      </c>
      <c r="AB66" s="1059"/>
      <c r="AC66" s="1059"/>
      <c r="AD66" s="1059"/>
      <c r="AE66" s="1060"/>
      <c r="AF66" s="1064" t="s">
        <v>401</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582</v>
      </c>
      <c r="C68" s="1043"/>
      <c r="D68" s="1043"/>
      <c r="E68" s="1043"/>
      <c r="F68" s="1043"/>
      <c r="G68" s="1043"/>
      <c r="H68" s="1043"/>
      <c r="I68" s="1043"/>
      <c r="J68" s="1043"/>
      <c r="K68" s="1043"/>
      <c r="L68" s="1043"/>
      <c r="M68" s="1043"/>
      <c r="N68" s="1043"/>
      <c r="O68" s="1043"/>
      <c r="P68" s="1044"/>
      <c r="Q68" s="1045">
        <v>8319</v>
      </c>
      <c r="R68" s="1039"/>
      <c r="S68" s="1039"/>
      <c r="T68" s="1039"/>
      <c r="U68" s="1039"/>
      <c r="V68" s="1039">
        <v>6892</v>
      </c>
      <c r="W68" s="1039"/>
      <c r="X68" s="1039"/>
      <c r="Y68" s="1039"/>
      <c r="Z68" s="1039"/>
      <c r="AA68" s="1039">
        <v>1427</v>
      </c>
      <c r="AB68" s="1039"/>
      <c r="AC68" s="1039"/>
      <c r="AD68" s="1039"/>
      <c r="AE68" s="1039"/>
      <c r="AF68" s="1039">
        <v>1427</v>
      </c>
      <c r="AG68" s="1039"/>
      <c r="AH68" s="1039"/>
      <c r="AI68" s="1039"/>
      <c r="AJ68" s="1039"/>
      <c r="AK68" s="1039">
        <v>26</v>
      </c>
      <c r="AL68" s="1039"/>
      <c r="AM68" s="1039"/>
      <c r="AN68" s="1039"/>
      <c r="AO68" s="1039"/>
      <c r="AP68" s="1039" t="s">
        <v>578</v>
      </c>
      <c r="AQ68" s="1039"/>
      <c r="AR68" s="1039"/>
      <c r="AS68" s="1039"/>
      <c r="AT68" s="1039"/>
      <c r="AU68" s="1039" t="s">
        <v>578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3096</v>
      </c>
      <c r="R69" s="1028"/>
      <c r="S69" s="1028"/>
      <c r="T69" s="1028"/>
      <c r="U69" s="1028"/>
      <c r="V69" s="1028">
        <v>3050</v>
      </c>
      <c r="W69" s="1028"/>
      <c r="X69" s="1028"/>
      <c r="Y69" s="1028"/>
      <c r="Z69" s="1028"/>
      <c r="AA69" s="1028">
        <v>46</v>
      </c>
      <c r="AB69" s="1028"/>
      <c r="AC69" s="1028"/>
      <c r="AD69" s="1028"/>
      <c r="AE69" s="1028"/>
      <c r="AF69" s="1028">
        <v>46</v>
      </c>
      <c r="AG69" s="1028"/>
      <c r="AH69" s="1028"/>
      <c r="AI69" s="1028"/>
      <c r="AJ69" s="1028"/>
      <c r="AK69" s="1028">
        <v>80</v>
      </c>
      <c r="AL69" s="1028"/>
      <c r="AM69" s="1028"/>
      <c r="AN69" s="1028"/>
      <c r="AO69" s="1028"/>
      <c r="AP69" s="1028">
        <v>1941</v>
      </c>
      <c r="AQ69" s="1028"/>
      <c r="AR69" s="1028"/>
      <c r="AS69" s="1028"/>
      <c r="AT69" s="1028"/>
      <c r="AU69" s="1028" t="s">
        <v>578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290</v>
      </c>
      <c r="R70" s="1028"/>
      <c r="S70" s="1028"/>
      <c r="T70" s="1028"/>
      <c r="U70" s="1028"/>
      <c r="V70" s="1028">
        <v>279</v>
      </c>
      <c r="W70" s="1028"/>
      <c r="X70" s="1028"/>
      <c r="Y70" s="1028"/>
      <c r="Z70" s="1028"/>
      <c r="AA70" s="1028">
        <v>11</v>
      </c>
      <c r="AB70" s="1028"/>
      <c r="AC70" s="1028"/>
      <c r="AD70" s="1028"/>
      <c r="AE70" s="1028"/>
      <c r="AF70" s="1028">
        <v>11</v>
      </c>
      <c r="AG70" s="1028"/>
      <c r="AH70" s="1028"/>
      <c r="AI70" s="1028"/>
      <c r="AJ70" s="1028"/>
      <c r="AK70" s="1028" t="s">
        <v>578</v>
      </c>
      <c r="AL70" s="1028"/>
      <c r="AM70" s="1028"/>
      <c r="AN70" s="1028"/>
      <c r="AO70" s="1028"/>
      <c r="AP70" s="1028">
        <v>186</v>
      </c>
      <c r="AQ70" s="1028"/>
      <c r="AR70" s="1028"/>
      <c r="AS70" s="1028"/>
      <c r="AT70" s="1028"/>
      <c r="AU70" s="1028" t="s">
        <v>578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315</v>
      </c>
      <c r="R71" s="1028"/>
      <c r="S71" s="1028"/>
      <c r="T71" s="1028"/>
      <c r="U71" s="1028"/>
      <c r="V71" s="1028">
        <v>309</v>
      </c>
      <c r="W71" s="1028"/>
      <c r="X71" s="1028"/>
      <c r="Y71" s="1028"/>
      <c r="Z71" s="1028"/>
      <c r="AA71" s="1028">
        <v>6</v>
      </c>
      <c r="AB71" s="1028"/>
      <c r="AC71" s="1028"/>
      <c r="AD71" s="1028"/>
      <c r="AE71" s="1028"/>
      <c r="AF71" s="1028">
        <v>12</v>
      </c>
      <c r="AG71" s="1028"/>
      <c r="AH71" s="1028"/>
      <c r="AI71" s="1028"/>
      <c r="AJ71" s="1028"/>
      <c r="AK71" s="1028">
        <v>9</v>
      </c>
      <c r="AL71" s="1028"/>
      <c r="AM71" s="1028"/>
      <c r="AN71" s="1028"/>
      <c r="AO71" s="1028"/>
      <c r="AP71" s="1028" t="s">
        <v>578</v>
      </c>
      <c r="AQ71" s="1028"/>
      <c r="AR71" s="1028"/>
      <c r="AS71" s="1028"/>
      <c r="AT71" s="1028"/>
      <c r="AU71" s="1028" t="s">
        <v>578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280</v>
      </c>
      <c r="R72" s="1028"/>
      <c r="S72" s="1028"/>
      <c r="T72" s="1028"/>
      <c r="U72" s="1028"/>
      <c r="V72" s="1028">
        <v>244</v>
      </c>
      <c r="W72" s="1028"/>
      <c r="X72" s="1028"/>
      <c r="Y72" s="1028"/>
      <c r="Z72" s="1028"/>
      <c r="AA72" s="1028">
        <v>36</v>
      </c>
      <c r="AB72" s="1028"/>
      <c r="AC72" s="1028"/>
      <c r="AD72" s="1028"/>
      <c r="AE72" s="1028"/>
      <c r="AF72" s="1028">
        <v>36</v>
      </c>
      <c r="AG72" s="1028"/>
      <c r="AH72" s="1028"/>
      <c r="AI72" s="1028"/>
      <c r="AJ72" s="1028"/>
      <c r="AK72" s="1028" t="s">
        <v>578</v>
      </c>
      <c r="AL72" s="1028"/>
      <c r="AM72" s="1028"/>
      <c r="AN72" s="1028"/>
      <c r="AO72" s="1028"/>
      <c r="AP72" s="1028" t="s">
        <v>578</v>
      </c>
      <c r="AQ72" s="1028"/>
      <c r="AR72" s="1028"/>
      <c r="AS72" s="1028"/>
      <c r="AT72" s="1028"/>
      <c r="AU72" s="1028" t="s">
        <v>578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292778</v>
      </c>
      <c r="R73" s="1028"/>
      <c r="S73" s="1028"/>
      <c r="T73" s="1028"/>
      <c r="U73" s="1028"/>
      <c r="V73" s="1028">
        <v>279366</v>
      </c>
      <c r="W73" s="1028"/>
      <c r="X73" s="1028"/>
      <c r="Y73" s="1028"/>
      <c r="Z73" s="1028"/>
      <c r="AA73" s="1028">
        <v>13412</v>
      </c>
      <c r="AB73" s="1028"/>
      <c r="AC73" s="1028"/>
      <c r="AD73" s="1028"/>
      <c r="AE73" s="1028"/>
      <c r="AF73" s="1028">
        <v>13412</v>
      </c>
      <c r="AG73" s="1028"/>
      <c r="AH73" s="1028"/>
      <c r="AI73" s="1028"/>
      <c r="AJ73" s="1028"/>
      <c r="AK73" s="1028" t="s">
        <v>578</v>
      </c>
      <c r="AL73" s="1028"/>
      <c r="AM73" s="1028"/>
      <c r="AN73" s="1028"/>
      <c r="AO73" s="1028"/>
      <c r="AP73" s="1028" t="s">
        <v>578</v>
      </c>
      <c r="AQ73" s="1028"/>
      <c r="AR73" s="1028"/>
      <c r="AS73" s="1028"/>
      <c r="AT73" s="1028"/>
      <c r="AU73" s="1028" t="s">
        <v>578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14944</v>
      </c>
      <c r="AG88" s="1016"/>
      <c r="AH88" s="1016"/>
      <c r="AI88" s="1016"/>
      <c r="AJ88" s="1016"/>
      <c r="AK88" s="1020"/>
      <c r="AL88" s="1020"/>
      <c r="AM88" s="1020"/>
      <c r="AN88" s="1020"/>
      <c r="AO88" s="1020"/>
      <c r="AP88" s="1016">
        <v>2127</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143</v>
      </c>
      <c r="CS102" s="1008"/>
      <c r="CT102" s="1008"/>
      <c r="CU102" s="1008"/>
      <c r="CV102" s="1009"/>
      <c r="CW102" s="1007">
        <v>3</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309</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309</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309</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1606758</v>
      </c>
      <c r="AB110" s="944"/>
      <c r="AC110" s="944"/>
      <c r="AD110" s="944"/>
      <c r="AE110" s="945"/>
      <c r="AF110" s="946">
        <v>1793779</v>
      </c>
      <c r="AG110" s="944"/>
      <c r="AH110" s="944"/>
      <c r="AI110" s="944"/>
      <c r="AJ110" s="945"/>
      <c r="AK110" s="946">
        <v>1743496</v>
      </c>
      <c r="AL110" s="944"/>
      <c r="AM110" s="944"/>
      <c r="AN110" s="944"/>
      <c r="AO110" s="945"/>
      <c r="AP110" s="947">
        <v>21.4</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20734722</v>
      </c>
      <c r="BR110" s="891"/>
      <c r="BS110" s="891"/>
      <c r="BT110" s="891"/>
      <c r="BU110" s="891"/>
      <c r="BV110" s="891">
        <v>21520646</v>
      </c>
      <c r="BW110" s="891"/>
      <c r="BX110" s="891"/>
      <c r="BY110" s="891"/>
      <c r="BZ110" s="891"/>
      <c r="CA110" s="891">
        <v>22163106</v>
      </c>
      <c r="CB110" s="891"/>
      <c r="CC110" s="891"/>
      <c r="CD110" s="891"/>
      <c r="CE110" s="891"/>
      <c r="CF110" s="915">
        <v>271.89999999999998</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395</v>
      </c>
      <c r="DM110" s="891"/>
      <c r="DN110" s="891"/>
      <c r="DO110" s="891"/>
      <c r="DP110" s="891"/>
      <c r="DQ110" s="891" t="s">
        <v>130</v>
      </c>
      <c r="DR110" s="891"/>
      <c r="DS110" s="891"/>
      <c r="DT110" s="891"/>
      <c r="DU110" s="891"/>
      <c r="DV110" s="892" t="s">
        <v>130</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441</v>
      </c>
      <c r="AG111" s="972"/>
      <c r="AH111" s="972"/>
      <c r="AI111" s="972"/>
      <c r="AJ111" s="973"/>
      <c r="AK111" s="974" t="s">
        <v>395</v>
      </c>
      <c r="AL111" s="972"/>
      <c r="AM111" s="972"/>
      <c r="AN111" s="972"/>
      <c r="AO111" s="973"/>
      <c r="AP111" s="975" t="s">
        <v>130</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443</v>
      </c>
      <c r="BR111" s="863"/>
      <c r="BS111" s="863"/>
      <c r="BT111" s="863"/>
      <c r="BU111" s="863"/>
      <c r="BV111" s="863" t="s">
        <v>444</v>
      </c>
      <c r="BW111" s="863"/>
      <c r="BX111" s="863"/>
      <c r="BY111" s="863"/>
      <c r="BZ111" s="863"/>
      <c r="CA111" s="863" t="s">
        <v>130</v>
      </c>
      <c r="CB111" s="863"/>
      <c r="CC111" s="863"/>
      <c r="CD111" s="863"/>
      <c r="CE111" s="863"/>
      <c r="CF111" s="924" t="s">
        <v>441</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444</v>
      </c>
      <c r="DM111" s="863"/>
      <c r="DN111" s="863"/>
      <c r="DO111" s="863"/>
      <c r="DP111" s="863"/>
      <c r="DQ111" s="863" t="s">
        <v>441</v>
      </c>
      <c r="DR111" s="863"/>
      <c r="DS111" s="863"/>
      <c r="DT111" s="863"/>
      <c r="DU111" s="863"/>
      <c r="DV111" s="840" t="s">
        <v>441</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441</v>
      </c>
      <c r="AG112" s="826"/>
      <c r="AH112" s="826"/>
      <c r="AI112" s="826"/>
      <c r="AJ112" s="827"/>
      <c r="AK112" s="828" t="s">
        <v>130</v>
      </c>
      <c r="AL112" s="826"/>
      <c r="AM112" s="826"/>
      <c r="AN112" s="826"/>
      <c r="AO112" s="827"/>
      <c r="AP112" s="873" t="s">
        <v>130</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4545134</v>
      </c>
      <c r="BR112" s="863"/>
      <c r="BS112" s="863"/>
      <c r="BT112" s="863"/>
      <c r="BU112" s="863"/>
      <c r="BV112" s="863">
        <v>4407265</v>
      </c>
      <c r="BW112" s="863"/>
      <c r="BX112" s="863"/>
      <c r="BY112" s="863"/>
      <c r="BZ112" s="863"/>
      <c r="CA112" s="863">
        <v>4537196</v>
      </c>
      <c r="CB112" s="863"/>
      <c r="CC112" s="863"/>
      <c r="CD112" s="863"/>
      <c r="CE112" s="863"/>
      <c r="CF112" s="924">
        <v>55.7</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395</v>
      </c>
      <c r="DH112" s="863"/>
      <c r="DI112" s="863"/>
      <c r="DJ112" s="863"/>
      <c r="DK112" s="863"/>
      <c r="DL112" s="863" t="s">
        <v>443</v>
      </c>
      <c r="DM112" s="863"/>
      <c r="DN112" s="863"/>
      <c r="DO112" s="863"/>
      <c r="DP112" s="863"/>
      <c r="DQ112" s="863" t="s">
        <v>444</v>
      </c>
      <c r="DR112" s="863"/>
      <c r="DS112" s="863"/>
      <c r="DT112" s="863"/>
      <c r="DU112" s="863"/>
      <c r="DV112" s="840" t="s">
        <v>395</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312611</v>
      </c>
      <c r="AB113" s="972"/>
      <c r="AC113" s="972"/>
      <c r="AD113" s="972"/>
      <c r="AE113" s="973"/>
      <c r="AF113" s="974">
        <v>325139</v>
      </c>
      <c r="AG113" s="972"/>
      <c r="AH113" s="972"/>
      <c r="AI113" s="972"/>
      <c r="AJ113" s="973"/>
      <c r="AK113" s="974">
        <v>346709</v>
      </c>
      <c r="AL113" s="972"/>
      <c r="AM113" s="972"/>
      <c r="AN113" s="972"/>
      <c r="AO113" s="973"/>
      <c r="AP113" s="975">
        <v>4.3</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1478425</v>
      </c>
      <c r="BR113" s="863"/>
      <c r="BS113" s="863"/>
      <c r="BT113" s="863"/>
      <c r="BU113" s="863"/>
      <c r="BV113" s="863">
        <v>1339536</v>
      </c>
      <c r="BW113" s="863"/>
      <c r="BX113" s="863"/>
      <c r="BY113" s="863"/>
      <c r="BZ113" s="863"/>
      <c r="CA113" s="863">
        <v>1081935</v>
      </c>
      <c r="CB113" s="863"/>
      <c r="CC113" s="863"/>
      <c r="CD113" s="863"/>
      <c r="CE113" s="863"/>
      <c r="CF113" s="924">
        <v>13.3</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130</v>
      </c>
      <c r="DH113" s="826"/>
      <c r="DI113" s="826"/>
      <c r="DJ113" s="826"/>
      <c r="DK113" s="827"/>
      <c r="DL113" s="828" t="s">
        <v>130</v>
      </c>
      <c r="DM113" s="826"/>
      <c r="DN113" s="826"/>
      <c r="DO113" s="826"/>
      <c r="DP113" s="827"/>
      <c r="DQ113" s="828" t="s">
        <v>441</v>
      </c>
      <c r="DR113" s="826"/>
      <c r="DS113" s="826"/>
      <c r="DT113" s="826"/>
      <c r="DU113" s="827"/>
      <c r="DV113" s="873" t="s">
        <v>395</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198024</v>
      </c>
      <c r="AB114" s="826"/>
      <c r="AC114" s="826"/>
      <c r="AD114" s="826"/>
      <c r="AE114" s="827"/>
      <c r="AF114" s="828">
        <v>191667</v>
      </c>
      <c r="AG114" s="826"/>
      <c r="AH114" s="826"/>
      <c r="AI114" s="826"/>
      <c r="AJ114" s="827"/>
      <c r="AK114" s="828">
        <v>224782</v>
      </c>
      <c r="AL114" s="826"/>
      <c r="AM114" s="826"/>
      <c r="AN114" s="826"/>
      <c r="AO114" s="827"/>
      <c r="AP114" s="873">
        <v>2.8</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2667493</v>
      </c>
      <c r="BR114" s="863"/>
      <c r="BS114" s="863"/>
      <c r="BT114" s="863"/>
      <c r="BU114" s="863"/>
      <c r="BV114" s="863">
        <v>2652550</v>
      </c>
      <c r="BW114" s="863"/>
      <c r="BX114" s="863"/>
      <c r="BY114" s="863"/>
      <c r="BZ114" s="863"/>
      <c r="CA114" s="863">
        <v>2324002</v>
      </c>
      <c r="CB114" s="863"/>
      <c r="CC114" s="863"/>
      <c r="CD114" s="863"/>
      <c r="CE114" s="863"/>
      <c r="CF114" s="924">
        <v>28.5</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395</v>
      </c>
      <c r="DH114" s="826"/>
      <c r="DI114" s="826"/>
      <c r="DJ114" s="826"/>
      <c r="DK114" s="827"/>
      <c r="DL114" s="828" t="s">
        <v>441</v>
      </c>
      <c r="DM114" s="826"/>
      <c r="DN114" s="826"/>
      <c r="DO114" s="826"/>
      <c r="DP114" s="827"/>
      <c r="DQ114" s="828" t="s">
        <v>444</v>
      </c>
      <c r="DR114" s="826"/>
      <c r="DS114" s="826"/>
      <c r="DT114" s="826"/>
      <c r="DU114" s="827"/>
      <c r="DV114" s="873" t="s">
        <v>130</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23737</v>
      </c>
      <c r="AB115" s="972"/>
      <c r="AC115" s="972"/>
      <c r="AD115" s="972"/>
      <c r="AE115" s="973"/>
      <c r="AF115" s="974">
        <v>23557</v>
      </c>
      <c r="AG115" s="972"/>
      <c r="AH115" s="972"/>
      <c r="AI115" s="972"/>
      <c r="AJ115" s="973"/>
      <c r="AK115" s="974">
        <v>23541</v>
      </c>
      <c r="AL115" s="972"/>
      <c r="AM115" s="972"/>
      <c r="AN115" s="972"/>
      <c r="AO115" s="973"/>
      <c r="AP115" s="975">
        <v>0.3</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v>142080</v>
      </c>
      <c r="BR115" s="863"/>
      <c r="BS115" s="863"/>
      <c r="BT115" s="863"/>
      <c r="BU115" s="863"/>
      <c r="BV115" s="863">
        <v>123844</v>
      </c>
      <c r="BW115" s="863"/>
      <c r="BX115" s="863"/>
      <c r="BY115" s="863"/>
      <c r="BZ115" s="863"/>
      <c r="CA115" s="863">
        <v>104961</v>
      </c>
      <c r="CB115" s="863"/>
      <c r="CC115" s="863"/>
      <c r="CD115" s="863"/>
      <c r="CE115" s="863"/>
      <c r="CF115" s="924">
        <v>1.3</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130</v>
      </c>
      <c r="DH115" s="826"/>
      <c r="DI115" s="826"/>
      <c r="DJ115" s="826"/>
      <c r="DK115" s="827"/>
      <c r="DL115" s="828" t="s">
        <v>395</v>
      </c>
      <c r="DM115" s="826"/>
      <c r="DN115" s="826"/>
      <c r="DO115" s="826"/>
      <c r="DP115" s="827"/>
      <c r="DQ115" s="828" t="s">
        <v>441</v>
      </c>
      <c r="DR115" s="826"/>
      <c r="DS115" s="826"/>
      <c r="DT115" s="826"/>
      <c r="DU115" s="827"/>
      <c r="DV115" s="873" t="s">
        <v>130</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444</v>
      </c>
      <c r="AB116" s="826"/>
      <c r="AC116" s="826"/>
      <c r="AD116" s="826"/>
      <c r="AE116" s="827"/>
      <c r="AF116" s="828" t="s">
        <v>444</v>
      </c>
      <c r="AG116" s="826"/>
      <c r="AH116" s="826"/>
      <c r="AI116" s="826"/>
      <c r="AJ116" s="827"/>
      <c r="AK116" s="828" t="s">
        <v>444</v>
      </c>
      <c r="AL116" s="826"/>
      <c r="AM116" s="826"/>
      <c r="AN116" s="826"/>
      <c r="AO116" s="827"/>
      <c r="AP116" s="873" t="s">
        <v>130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395</v>
      </c>
      <c r="BR116" s="863"/>
      <c r="BS116" s="863"/>
      <c r="BT116" s="863"/>
      <c r="BU116" s="863"/>
      <c r="BV116" s="863" t="s">
        <v>130</v>
      </c>
      <c r="BW116" s="863"/>
      <c r="BX116" s="863"/>
      <c r="BY116" s="863"/>
      <c r="BZ116" s="863"/>
      <c r="CA116" s="863" t="s">
        <v>130</v>
      </c>
      <c r="CB116" s="863"/>
      <c r="CC116" s="863"/>
      <c r="CD116" s="863"/>
      <c r="CE116" s="863"/>
      <c r="CF116" s="924" t="s">
        <v>444</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443</v>
      </c>
      <c r="DH116" s="826"/>
      <c r="DI116" s="826"/>
      <c r="DJ116" s="826"/>
      <c r="DK116" s="827"/>
      <c r="DL116" s="828" t="s">
        <v>441</v>
      </c>
      <c r="DM116" s="826"/>
      <c r="DN116" s="826"/>
      <c r="DO116" s="826"/>
      <c r="DP116" s="827"/>
      <c r="DQ116" s="828" t="s">
        <v>444</v>
      </c>
      <c r="DR116" s="826"/>
      <c r="DS116" s="826"/>
      <c r="DT116" s="826"/>
      <c r="DU116" s="827"/>
      <c r="DV116" s="873" t="s">
        <v>444</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2141130</v>
      </c>
      <c r="AB117" s="958"/>
      <c r="AC117" s="958"/>
      <c r="AD117" s="958"/>
      <c r="AE117" s="959"/>
      <c r="AF117" s="960">
        <v>2334142</v>
      </c>
      <c r="AG117" s="958"/>
      <c r="AH117" s="958"/>
      <c r="AI117" s="958"/>
      <c r="AJ117" s="959"/>
      <c r="AK117" s="960">
        <v>2338528</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441</v>
      </c>
      <c r="BR117" s="863"/>
      <c r="BS117" s="863"/>
      <c r="BT117" s="863"/>
      <c r="BU117" s="863"/>
      <c r="BV117" s="863" t="s">
        <v>441</v>
      </c>
      <c r="BW117" s="863"/>
      <c r="BX117" s="863"/>
      <c r="BY117" s="863"/>
      <c r="BZ117" s="863"/>
      <c r="CA117" s="863" t="s">
        <v>130</v>
      </c>
      <c r="CB117" s="863"/>
      <c r="CC117" s="863"/>
      <c r="CD117" s="863"/>
      <c r="CE117" s="863"/>
      <c r="CF117" s="924" t="s">
        <v>130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395</v>
      </c>
      <c r="DM117" s="826"/>
      <c r="DN117" s="826"/>
      <c r="DO117" s="826"/>
      <c r="DP117" s="827"/>
      <c r="DQ117" s="828" t="s">
        <v>130</v>
      </c>
      <c r="DR117" s="826"/>
      <c r="DS117" s="826"/>
      <c r="DT117" s="826"/>
      <c r="DU117" s="827"/>
      <c r="DV117" s="873" t="s">
        <v>441</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309</v>
      </c>
      <c r="AL118" s="951"/>
      <c r="AM118" s="951"/>
      <c r="AN118" s="951"/>
      <c r="AO118" s="952"/>
      <c r="AP118" s="954" t="s">
        <v>434</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130</v>
      </c>
      <c r="BR118" s="894"/>
      <c r="BS118" s="894"/>
      <c r="BT118" s="894"/>
      <c r="BU118" s="894"/>
      <c r="BV118" s="894" t="s">
        <v>395</v>
      </c>
      <c r="BW118" s="894"/>
      <c r="BX118" s="894"/>
      <c r="BY118" s="894"/>
      <c r="BZ118" s="894"/>
      <c r="CA118" s="894" t="s">
        <v>441</v>
      </c>
      <c r="CB118" s="894"/>
      <c r="CC118" s="894"/>
      <c r="CD118" s="894"/>
      <c r="CE118" s="894"/>
      <c r="CF118" s="924" t="s">
        <v>395</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130</v>
      </c>
      <c r="DR118" s="826"/>
      <c r="DS118" s="826"/>
      <c r="DT118" s="826"/>
      <c r="DU118" s="827"/>
      <c r="DV118" s="873" t="s">
        <v>395</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441</v>
      </c>
      <c r="AL119" s="944"/>
      <c r="AM119" s="944"/>
      <c r="AN119" s="944"/>
      <c r="AO119" s="945"/>
      <c r="AP119" s="947" t="s">
        <v>395</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467</v>
      </c>
      <c r="BP119" s="927"/>
      <c r="BQ119" s="931">
        <v>29567854</v>
      </c>
      <c r="BR119" s="894"/>
      <c r="BS119" s="894"/>
      <c r="BT119" s="894"/>
      <c r="BU119" s="894"/>
      <c r="BV119" s="894">
        <v>30043841</v>
      </c>
      <c r="BW119" s="894"/>
      <c r="BX119" s="894"/>
      <c r="BY119" s="894"/>
      <c r="BZ119" s="894"/>
      <c r="CA119" s="894">
        <v>30211200</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395</v>
      </c>
      <c r="DH119" s="809"/>
      <c r="DI119" s="809"/>
      <c r="DJ119" s="809"/>
      <c r="DK119" s="810"/>
      <c r="DL119" s="811" t="s">
        <v>130</v>
      </c>
      <c r="DM119" s="809"/>
      <c r="DN119" s="809"/>
      <c r="DO119" s="809"/>
      <c r="DP119" s="810"/>
      <c r="DQ119" s="811" t="s">
        <v>130</v>
      </c>
      <c r="DR119" s="809"/>
      <c r="DS119" s="809"/>
      <c r="DT119" s="809"/>
      <c r="DU119" s="810"/>
      <c r="DV119" s="897" t="s">
        <v>130</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130</v>
      </c>
      <c r="AB120" s="826"/>
      <c r="AC120" s="826"/>
      <c r="AD120" s="826"/>
      <c r="AE120" s="827"/>
      <c r="AF120" s="828" t="s">
        <v>395</v>
      </c>
      <c r="AG120" s="826"/>
      <c r="AH120" s="826"/>
      <c r="AI120" s="826"/>
      <c r="AJ120" s="827"/>
      <c r="AK120" s="828" t="s">
        <v>130</v>
      </c>
      <c r="AL120" s="826"/>
      <c r="AM120" s="826"/>
      <c r="AN120" s="826"/>
      <c r="AO120" s="827"/>
      <c r="AP120" s="873" t="s">
        <v>130</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4129274</v>
      </c>
      <c r="BR120" s="891"/>
      <c r="BS120" s="891"/>
      <c r="BT120" s="891"/>
      <c r="BU120" s="891"/>
      <c r="BV120" s="891">
        <v>5151604</v>
      </c>
      <c r="BW120" s="891"/>
      <c r="BX120" s="891"/>
      <c r="BY120" s="891"/>
      <c r="BZ120" s="891"/>
      <c r="CA120" s="891">
        <v>5081741</v>
      </c>
      <c r="CB120" s="891"/>
      <c r="CC120" s="891"/>
      <c r="CD120" s="891"/>
      <c r="CE120" s="891"/>
      <c r="CF120" s="915">
        <v>62.3</v>
      </c>
      <c r="CG120" s="916"/>
      <c r="CH120" s="916"/>
      <c r="CI120" s="916"/>
      <c r="CJ120" s="916"/>
      <c r="CK120" s="917" t="s">
        <v>471</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v>2447169</v>
      </c>
      <c r="DH120" s="891"/>
      <c r="DI120" s="891"/>
      <c r="DJ120" s="891"/>
      <c r="DK120" s="891"/>
      <c r="DL120" s="891">
        <v>2291751</v>
      </c>
      <c r="DM120" s="891"/>
      <c r="DN120" s="891"/>
      <c r="DO120" s="891"/>
      <c r="DP120" s="891"/>
      <c r="DQ120" s="891">
        <v>2338671</v>
      </c>
      <c r="DR120" s="891"/>
      <c r="DS120" s="891"/>
      <c r="DT120" s="891"/>
      <c r="DU120" s="891"/>
      <c r="DV120" s="892">
        <v>28.7</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130</v>
      </c>
      <c r="AG121" s="826"/>
      <c r="AH121" s="826"/>
      <c r="AI121" s="826"/>
      <c r="AJ121" s="827"/>
      <c r="AK121" s="828" t="s">
        <v>130</v>
      </c>
      <c r="AL121" s="826"/>
      <c r="AM121" s="826"/>
      <c r="AN121" s="826"/>
      <c r="AO121" s="827"/>
      <c r="AP121" s="873" t="s">
        <v>395</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1390900</v>
      </c>
      <c r="BR121" s="863"/>
      <c r="BS121" s="863"/>
      <c r="BT121" s="863"/>
      <c r="BU121" s="863"/>
      <c r="BV121" s="863">
        <v>1744271</v>
      </c>
      <c r="BW121" s="863"/>
      <c r="BX121" s="863"/>
      <c r="BY121" s="863"/>
      <c r="BZ121" s="863"/>
      <c r="CA121" s="863">
        <v>1821782</v>
      </c>
      <c r="CB121" s="863"/>
      <c r="CC121" s="863"/>
      <c r="CD121" s="863"/>
      <c r="CE121" s="863"/>
      <c r="CF121" s="924">
        <v>22.3</v>
      </c>
      <c r="CG121" s="925"/>
      <c r="CH121" s="925"/>
      <c r="CI121" s="925"/>
      <c r="CJ121" s="925"/>
      <c r="CK121" s="918"/>
      <c r="CL121" s="904"/>
      <c r="CM121" s="904"/>
      <c r="CN121" s="904"/>
      <c r="CO121" s="905"/>
      <c r="CP121" s="884" t="s">
        <v>412</v>
      </c>
      <c r="CQ121" s="885"/>
      <c r="CR121" s="885"/>
      <c r="CS121" s="885"/>
      <c r="CT121" s="885"/>
      <c r="CU121" s="885"/>
      <c r="CV121" s="885"/>
      <c r="CW121" s="885"/>
      <c r="CX121" s="885"/>
      <c r="CY121" s="885"/>
      <c r="CZ121" s="885"/>
      <c r="DA121" s="885"/>
      <c r="DB121" s="885"/>
      <c r="DC121" s="885"/>
      <c r="DD121" s="885"/>
      <c r="DE121" s="885"/>
      <c r="DF121" s="886"/>
      <c r="DG121" s="862">
        <v>1752689</v>
      </c>
      <c r="DH121" s="863"/>
      <c r="DI121" s="863"/>
      <c r="DJ121" s="863"/>
      <c r="DK121" s="863"/>
      <c r="DL121" s="863">
        <v>1720630</v>
      </c>
      <c r="DM121" s="863"/>
      <c r="DN121" s="863"/>
      <c r="DO121" s="863"/>
      <c r="DP121" s="863"/>
      <c r="DQ121" s="863">
        <v>1780195</v>
      </c>
      <c r="DR121" s="863"/>
      <c r="DS121" s="863"/>
      <c r="DT121" s="863"/>
      <c r="DU121" s="863"/>
      <c r="DV121" s="840">
        <v>21.8</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395</v>
      </c>
      <c r="AG122" s="826"/>
      <c r="AH122" s="826"/>
      <c r="AI122" s="826"/>
      <c r="AJ122" s="827"/>
      <c r="AK122" s="828" t="s">
        <v>130</v>
      </c>
      <c r="AL122" s="826"/>
      <c r="AM122" s="826"/>
      <c r="AN122" s="826"/>
      <c r="AO122" s="827"/>
      <c r="AP122" s="873" t="s">
        <v>130</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18608208</v>
      </c>
      <c r="BR122" s="894"/>
      <c r="BS122" s="894"/>
      <c r="BT122" s="894"/>
      <c r="BU122" s="894"/>
      <c r="BV122" s="894">
        <v>18626627</v>
      </c>
      <c r="BW122" s="894"/>
      <c r="BX122" s="894"/>
      <c r="BY122" s="894"/>
      <c r="BZ122" s="894"/>
      <c r="CA122" s="894">
        <v>19951608</v>
      </c>
      <c r="CB122" s="894"/>
      <c r="CC122" s="894"/>
      <c r="CD122" s="894"/>
      <c r="CE122" s="894"/>
      <c r="CF122" s="895">
        <v>244.8</v>
      </c>
      <c r="CG122" s="896"/>
      <c r="CH122" s="896"/>
      <c r="CI122" s="896"/>
      <c r="CJ122" s="896"/>
      <c r="CK122" s="918"/>
      <c r="CL122" s="904"/>
      <c r="CM122" s="904"/>
      <c r="CN122" s="904"/>
      <c r="CO122" s="905"/>
      <c r="CP122" s="884" t="s">
        <v>475</v>
      </c>
      <c r="CQ122" s="885"/>
      <c r="CR122" s="885"/>
      <c r="CS122" s="885"/>
      <c r="CT122" s="885"/>
      <c r="CU122" s="885"/>
      <c r="CV122" s="885"/>
      <c r="CW122" s="885"/>
      <c r="CX122" s="885"/>
      <c r="CY122" s="885"/>
      <c r="CZ122" s="885"/>
      <c r="DA122" s="885"/>
      <c r="DB122" s="885"/>
      <c r="DC122" s="885"/>
      <c r="DD122" s="885"/>
      <c r="DE122" s="885"/>
      <c r="DF122" s="886"/>
      <c r="DG122" s="862">
        <v>345276</v>
      </c>
      <c r="DH122" s="863"/>
      <c r="DI122" s="863"/>
      <c r="DJ122" s="863"/>
      <c r="DK122" s="863"/>
      <c r="DL122" s="863">
        <v>394884</v>
      </c>
      <c r="DM122" s="863"/>
      <c r="DN122" s="863"/>
      <c r="DO122" s="863"/>
      <c r="DP122" s="863"/>
      <c r="DQ122" s="863">
        <v>418330</v>
      </c>
      <c r="DR122" s="863"/>
      <c r="DS122" s="863"/>
      <c r="DT122" s="863"/>
      <c r="DU122" s="863"/>
      <c r="DV122" s="840">
        <v>5.0999999999999996</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130</v>
      </c>
      <c r="AG123" s="826"/>
      <c r="AH123" s="826"/>
      <c r="AI123" s="826"/>
      <c r="AJ123" s="827"/>
      <c r="AK123" s="828" t="s">
        <v>130</v>
      </c>
      <c r="AL123" s="826"/>
      <c r="AM123" s="826"/>
      <c r="AN123" s="826"/>
      <c r="AO123" s="827"/>
      <c r="AP123" s="873" t="s">
        <v>130</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476</v>
      </c>
      <c r="BP123" s="927"/>
      <c r="BQ123" s="881">
        <v>24128382</v>
      </c>
      <c r="BR123" s="882"/>
      <c r="BS123" s="882"/>
      <c r="BT123" s="882"/>
      <c r="BU123" s="882"/>
      <c r="BV123" s="882">
        <v>25522502</v>
      </c>
      <c r="BW123" s="882"/>
      <c r="BX123" s="882"/>
      <c r="BY123" s="882"/>
      <c r="BZ123" s="882"/>
      <c r="CA123" s="882">
        <v>26855131</v>
      </c>
      <c r="CB123" s="882"/>
      <c r="CC123" s="882"/>
      <c r="CD123" s="882"/>
      <c r="CE123" s="882"/>
      <c r="CF123" s="792"/>
      <c r="CG123" s="793"/>
      <c r="CH123" s="793"/>
      <c r="CI123" s="793"/>
      <c r="CJ123" s="883"/>
      <c r="CK123" s="918"/>
      <c r="CL123" s="904"/>
      <c r="CM123" s="904"/>
      <c r="CN123" s="904"/>
      <c r="CO123" s="905"/>
      <c r="CP123" s="884" t="s">
        <v>409</v>
      </c>
      <c r="CQ123" s="885"/>
      <c r="CR123" s="885"/>
      <c r="CS123" s="885"/>
      <c r="CT123" s="885"/>
      <c r="CU123" s="885"/>
      <c r="CV123" s="885"/>
      <c r="CW123" s="885"/>
      <c r="CX123" s="885"/>
      <c r="CY123" s="885"/>
      <c r="CZ123" s="885"/>
      <c r="DA123" s="885"/>
      <c r="DB123" s="885"/>
      <c r="DC123" s="885"/>
      <c r="DD123" s="885"/>
      <c r="DE123" s="885"/>
      <c r="DF123" s="886"/>
      <c r="DG123" s="825" t="s">
        <v>130</v>
      </c>
      <c r="DH123" s="826"/>
      <c r="DI123" s="826"/>
      <c r="DJ123" s="826"/>
      <c r="DK123" s="827"/>
      <c r="DL123" s="828" t="s">
        <v>130</v>
      </c>
      <c r="DM123" s="826"/>
      <c r="DN123" s="826"/>
      <c r="DO123" s="826"/>
      <c r="DP123" s="827"/>
      <c r="DQ123" s="828" t="s">
        <v>130</v>
      </c>
      <c r="DR123" s="826"/>
      <c r="DS123" s="826"/>
      <c r="DT123" s="826"/>
      <c r="DU123" s="827"/>
      <c r="DV123" s="873" t="s">
        <v>130</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23280</v>
      </c>
      <c r="AB124" s="826"/>
      <c r="AC124" s="826"/>
      <c r="AD124" s="826"/>
      <c r="AE124" s="827"/>
      <c r="AF124" s="828">
        <v>23280</v>
      </c>
      <c r="AG124" s="826"/>
      <c r="AH124" s="826"/>
      <c r="AI124" s="826"/>
      <c r="AJ124" s="827"/>
      <c r="AK124" s="828">
        <v>23280</v>
      </c>
      <c r="AL124" s="826"/>
      <c r="AM124" s="826"/>
      <c r="AN124" s="826"/>
      <c r="AO124" s="827"/>
      <c r="AP124" s="873">
        <v>0.3</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69</v>
      </c>
      <c r="BR124" s="880"/>
      <c r="BS124" s="880"/>
      <c r="BT124" s="880"/>
      <c r="BU124" s="880"/>
      <c r="BV124" s="880">
        <v>57.1</v>
      </c>
      <c r="BW124" s="880"/>
      <c r="BX124" s="880"/>
      <c r="BY124" s="880"/>
      <c r="BZ124" s="880"/>
      <c r="CA124" s="880">
        <v>41.1</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130</v>
      </c>
      <c r="DH124" s="809"/>
      <c r="DI124" s="809"/>
      <c r="DJ124" s="809"/>
      <c r="DK124" s="810"/>
      <c r="DL124" s="811" t="s">
        <v>130</v>
      </c>
      <c r="DM124" s="809"/>
      <c r="DN124" s="809"/>
      <c r="DO124" s="809"/>
      <c r="DP124" s="810"/>
      <c r="DQ124" s="811" t="s">
        <v>130</v>
      </c>
      <c r="DR124" s="809"/>
      <c r="DS124" s="809"/>
      <c r="DT124" s="809"/>
      <c r="DU124" s="810"/>
      <c r="DV124" s="897" t="s">
        <v>130</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130</v>
      </c>
      <c r="AG125" s="826"/>
      <c r="AH125" s="826"/>
      <c r="AI125" s="826"/>
      <c r="AJ125" s="827"/>
      <c r="AK125" s="828" t="s">
        <v>130</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130</v>
      </c>
      <c r="DM125" s="891"/>
      <c r="DN125" s="891"/>
      <c r="DO125" s="891"/>
      <c r="DP125" s="891"/>
      <c r="DQ125" s="891" t="s">
        <v>130</v>
      </c>
      <c r="DR125" s="891"/>
      <c r="DS125" s="891"/>
      <c r="DT125" s="891"/>
      <c r="DU125" s="891"/>
      <c r="DV125" s="892" t="s">
        <v>130</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130</v>
      </c>
      <c r="AB126" s="826"/>
      <c r="AC126" s="826"/>
      <c r="AD126" s="826"/>
      <c r="AE126" s="827"/>
      <c r="AF126" s="828" t="s">
        <v>130</v>
      </c>
      <c r="AG126" s="826"/>
      <c r="AH126" s="826"/>
      <c r="AI126" s="826"/>
      <c r="AJ126" s="827"/>
      <c r="AK126" s="828" t="s">
        <v>130</v>
      </c>
      <c r="AL126" s="826"/>
      <c r="AM126" s="826"/>
      <c r="AN126" s="826"/>
      <c r="AO126" s="827"/>
      <c r="AP126" s="873" t="s">
        <v>130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130</v>
      </c>
      <c r="DR126" s="863"/>
      <c r="DS126" s="863"/>
      <c r="DT126" s="863"/>
      <c r="DU126" s="863"/>
      <c r="DV126" s="840" t="s">
        <v>130</v>
      </c>
      <c r="DW126" s="840"/>
      <c r="DX126" s="840"/>
      <c r="DY126" s="840"/>
      <c r="DZ126" s="841"/>
    </row>
    <row r="127" spans="1:130" s="248" customFormat="1" ht="26.25" customHeight="1" x14ac:dyDescent="0.15">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457</v>
      </c>
      <c r="AB127" s="826"/>
      <c r="AC127" s="826"/>
      <c r="AD127" s="826"/>
      <c r="AE127" s="827"/>
      <c r="AF127" s="828">
        <v>277</v>
      </c>
      <c r="AG127" s="826"/>
      <c r="AH127" s="826"/>
      <c r="AI127" s="826"/>
      <c r="AJ127" s="827"/>
      <c r="AK127" s="828">
        <v>261</v>
      </c>
      <c r="AL127" s="826"/>
      <c r="AM127" s="826"/>
      <c r="AN127" s="826"/>
      <c r="AO127" s="827"/>
      <c r="AP127" s="873">
        <v>0</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130</v>
      </c>
      <c r="DM127" s="863"/>
      <c r="DN127" s="863"/>
      <c r="DO127" s="863"/>
      <c r="DP127" s="863"/>
      <c r="DQ127" s="863" t="s">
        <v>130</v>
      </c>
      <c r="DR127" s="863"/>
      <c r="DS127" s="863"/>
      <c r="DT127" s="863"/>
      <c r="DU127" s="863"/>
      <c r="DV127" s="840" t="s">
        <v>130</v>
      </c>
      <c r="DW127" s="840"/>
      <c r="DX127" s="840"/>
      <c r="DY127" s="840"/>
      <c r="DZ127" s="841"/>
    </row>
    <row r="128" spans="1:130" s="248"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91507</v>
      </c>
      <c r="AB128" s="847"/>
      <c r="AC128" s="847"/>
      <c r="AD128" s="847"/>
      <c r="AE128" s="848"/>
      <c r="AF128" s="849">
        <v>97152</v>
      </c>
      <c r="AG128" s="847"/>
      <c r="AH128" s="847"/>
      <c r="AI128" s="847"/>
      <c r="AJ128" s="848"/>
      <c r="AK128" s="849">
        <v>96403</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395</v>
      </c>
      <c r="BG128" s="833"/>
      <c r="BH128" s="833"/>
      <c r="BI128" s="833"/>
      <c r="BJ128" s="833"/>
      <c r="BK128" s="833"/>
      <c r="BL128" s="856"/>
      <c r="BM128" s="832">
        <v>13.38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v>142080</v>
      </c>
      <c r="DH128" s="837"/>
      <c r="DI128" s="837"/>
      <c r="DJ128" s="837"/>
      <c r="DK128" s="837"/>
      <c r="DL128" s="837">
        <v>123844</v>
      </c>
      <c r="DM128" s="837"/>
      <c r="DN128" s="837"/>
      <c r="DO128" s="837"/>
      <c r="DP128" s="837"/>
      <c r="DQ128" s="837">
        <v>104961</v>
      </c>
      <c r="DR128" s="837"/>
      <c r="DS128" s="837"/>
      <c r="DT128" s="837"/>
      <c r="DU128" s="837"/>
      <c r="DV128" s="838">
        <v>1.3</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9355363</v>
      </c>
      <c r="AB129" s="826"/>
      <c r="AC129" s="826"/>
      <c r="AD129" s="826"/>
      <c r="AE129" s="827"/>
      <c r="AF129" s="828">
        <v>9506340</v>
      </c>
      <c r="AG129" s="826"/>
      <c r="AH129" s="826"/>
      <c r="AI129" s="826"/>
      <c r="AJ129" s="827"/>
      <c r="AK129" s="828">
        <v>9725609</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395</v>
      </c>
      <c r="BG129" s="816"/>
      <c r="BH129" s="816"/>
      <c r="BI129" s="816"/>
      <c r="BJ129" s="816"/>
      <c r="BK129" s="816"/>
      <c r="BL129" s="817"/>
      <c r="BM129" s="815">
        <v>18.38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1474874</v>
      </c>
      <c r="AB130" s="826"/>
      <c r="AC130" s="826"/>
      <c r="AD130" s="826"/>
      <c r="AE130" s="827"/>
      <c r="AF130" s="828">
        <v>1596709</v>
      </c>
      <c r="AG130" s="826"/>
      <c r="AH130" s="826"/>
      <c r="AI130" s="826"/>
      <c r="AJ130" s="827"/>
      <c r="AK130" s="828">
        <v>1574284</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7.8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7880489</v>
      </c>
      <c r="AB131" s="809"/>
      <c r="AC131" s="809"/>
      <c r="AD131" s="809"/>
      <c r="AE131" s="810"/>
      <c r="AF131" s="811">
        <v>7909631</v>
      </c>
      <c r="AG131" s="809"/>
      <c r="AH131" s="809"/>
      <c r="AI131" s="809"/>
      <c r="AJ131" s="810"/>
      <c r="AK131" s="811">
        <v>8151325</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v>41.1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7.2933164430000001</v>
      </c>
      <c r="AB132" s="789"/>
      <c r="AC132" s="789"/>
      <c r="AD132" s="789"/>
      <c r="AE132" s="790"/>
      <c r="AF132" s="791">
        <v>8.0949541140000001</v>
      </c>
      <c r="AG132" s="789"/>
      <c r="AH132" s="789"/>
      <c r="AI132" s="789"/>
      <c r="AJ132" s="790"/>
      <c r="AK132" s="791">
        <v>8.1930361010000006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7.5</v>
      </c>
      <c r="AB133" s="768"/>
      <c r="AC133" s="768"/>
      <c r="AD133" s="768"/>
      <c r="AE133" s="769"/>
      <c r="AF133" s="767">
        <v>7.7</v>
      </c>
      <c r="AG133" s="768"/>
      <c r="AH133" s="768"/>
      <c r="AI133" s="768"/>
      <c r="AJ133" s="769"/>
      <c r="AK133" s="767">
        <v>7.8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QJ4pj6xGlVGMaRt9HvrcIF4lmPcXiRHpZ/oN8KjKNFR4/yQK0oh500Mjvv1nK5EA4QU1mllfhbpLYNQ0vuVCg==" saltValue="KWcIFpGdVneRqtZYrHK6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FcNAawLxECRzYWKdE86Tp90uKOw8oapu0Nvy2hGXQa68zKVpzFoPiAQJLslYzKrjCEvAD2ClxLRk2SNznCEIg==" saltValue="EiNdZRpDvn3evGHW9ST8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2JuUl1aABiJle3hdjZFqHTFKtxLF4OFhcs8t/0rzz+1PGKdMFrCXUiZCiHOm+QVn3BIpbj1EqWgk8cFY1CxDg==" saltValue="rJ0bKO7r4Ar84iv0ncSj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2445342</v>
      </c>
      <c r="AP9" s="314">
        <v>95956</v>
      </c>
      <c r="AQ9" s="315">
        <v>100177</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425549</v>
      </c>
      <c r="AP10" s="317">
        <v>16699</v>
      </c>
      <c r="AQ10" s="318">
        <v>9943</v>
      </c>
      <c r="AR10" s="319">
        <v>67.900000000000006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v>56768</v>
      </c>
      <c r="AP11" s="317">
        <v>2228</v>
      </c>
      <c r="AQ11" s="318">
        <v>1487</v>
      </c>
      <c r="AR11" s="319">
        <v>49.8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513</v>
      </c>
      <c r="AL12" s="1190"/>
      <c r="AM12" s="1190"/>
      <c r="AN12" s="1191"/>
      <c r="AO12" s="317" t="s">
        <v>514</v>
      </c>
      <c r="AP12" s="317" t="s">
        <v>514</v>
      </c>
      <c r="AQ12" s="318">
        <v>23</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137621</v>
      </c>
      <c r="AP13" s="317">
        <v>5400</v>
      </c>
      <c r="AQ13" s="318">
        <v>4025</v>
      </c>
      <c r="AR13" s="319">
        <v>34.200000000000003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65666</v>
      </c>
      <c r="AP14" s="317">
        <v>2577</v>
      </c>
      <c r="AQ14" s="318">
        <v>2366</v>
      </c>
      <c r="AR14" s="319">
        <v>8.9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-190168</v>
      </c>
      <c r="AP15" s="317">
        <v>-7462</v>
      </c>
      <c r="AQ15" s="318">
        <v>-7732</v>
      </c>
      <c r="AR15" s="319">
        <v>-3.5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2940778</v>
      </c>
      <c r="AP16" s="317">
        <v>115397</v>
      </c>
      <c r="AQ16" s="318">
        <v>110288</v>
      </c>
      <c r="AR16" s="319">
        <v>4.5999999999999996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10.59</v>
      </c>
      <c r="AP21" s="331">
        <v>10.26</v>
      </c>
      <c r="AQ21" s="332">
        <v>0.33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96.7</v>
      </c>
      <c r="AP22" s="336">
        <v>97.6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1743496</v>
      </c>
      <c r="AP32" s="345">
        <v>68415</v>
      </c>
      <c r="AQ32" s="346">
        <v>68741</v>
      </c>
      <c r="AR32" s="347">
        <v>-0.5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514</v>
      </c>
      <c r="AP34" s="345" t="s">
        <v>514</v>
      </c>
      <c r="AQ34" s="346">
        <v>1</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346709</v>
      </c>
      <c r="AP35" s="345">
        <v>13605</v>
      </c>
      <c r="AQ35" s="346">
        <v>17075</v>
      </c>
      <c r="AR35" s="347">
        <v>-20.3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224782</v>
      </c>
      <c r="AP36" s="345">
        <v>8821</v>
      </c>
      <c r="AQ36" s="346">
        <v>2445</v>
      </c>
      <c r="AR36" s="347">
        <v>260.8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v>23541</v>
      </c>
      <c r="AP37" s="345">
        <v>924</v>
      </c>
      <c r="AQ37" s="346">
        <v>621</v>
      </c>
      <c r="AR37" s="347">
        <v>48.8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t="s">
        <v>514</v>
      </c>
      <c r="AP38" s="348" t="s">
        <v>514</v>
      </c>
      <c r="AQ38" s="349">
        <v>4</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-96403</v>
      </c>
      <c r="AP39" s="345">
        <v>-3783</v>
      </c>
      <c r="AQ39" s="346">
        <v>-4161</v>
      </c>
      <c r="AR39" s="347">
        <v>-9.1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-1574284</v>
      </c>
      <c r="AP40" s="345">
        <v>-61775</v>
      </c>
      <c r="AQ40" s="346">
        <v>-59663</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667841</v>
      </c>
      <c r="AP41" s="345">
        <v>26206</v>
      </c>
      <c r="AQ41" s="346">
        <v>25063</v>
      </c>
      <c r="AR41" s="347">
        <v>4.5999999999999996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2415772</v>
      </c>
      <c r="AN51" s="367">
        <v>88802</v>
      </c>
      <c r="AO51" s="368">
        <v>-52.1</v>
      </c>
      <c r="AP51" s="369">
        <v>83280</v>
      </c>
      <c r="AQ51" s="370">
        <v>-2.5</v>
      </c>
      <c r="AR51" s="371">
        <v>-49.6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468404</v>
      </c>
      <c r="AN52" s="375">
        <v>17218</v>
      </c>
      <c r="AO52" s="376">
        <v>-67.099999999999994</v>
      </c>
      <c r="AP52" s="377">
        <v>43123</v>
      </c>
      <c r="AQ52" s="378">
        <v>-2.8</v>
      </c>
      <c r="AR52" s="379">
        <v>-64.3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1765226</v>
      </c>
      <c r="AN53" s="367">
        <v>65933</v>
      </c>
      <c r="AO53" s="368">
        <v>-25.8</v>
      </c>
      <c r="AP53" s="369">
        <v>88968</v>
      </c>
      <c r="AQ53" s="370">
        <v>6.8</v>
      </c>
      <c r="AR53" s="371">
        <v>-32.6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678711</v>
      </c>
      <c r="AN54" s="375">
        <v>25351</v>
      </c>
      <c r="AO54" s="376">
        <v>47.2</v>
      </c>
      <c r="AP54" s="377">
        <v>45482</v>
      </c>
      <c r="AQ54" s="378">
        <v>5.5</v>
      </c>
      <c r="AR54" s="379">
        <v>41.7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2914290</v>
      </c>
      <c r="AN55" s="367">
        <v>110252</v>
      </c>
      <c r="AO55" s="368">
        <v>67.2</v>
      </c>
      <c r="AP55" s="369">
        <v>85173</v>
      </c>
      <c r="AQ55" s="370">
        <v>-4.3</v>
      </c>
      <c r="AR55" s="371">
        <v>71.5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948018</v>
      </c>
      <c r="AN56" s="375">
        <v>35865</v>
      </c>
      <c r="AO56" s="376">
        <v>41.5</v>
      </c>
      <c r="AP56" s="377">
        <v>43913</v>
      </c>
      <c r="AQ56" s="378">
        <v>-3.4</v>
      </c>
      <c r="AR56" s="379">
        <v>44.9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4310288</v>
      </c>
      <c r="AN57" s="367">
        <v>166266</v>
      </c>
      <c r="AO57" s="368">
        <v>50.8</v>
      </c>
      <c r="AP57" s="369">
        <v>94081</v>
      </c>
      <c r="AQ57" s="370">
        <v>10.5</v>
      </c>
      <c r="AR57" s="371">
        <v>40.299999999999997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1455108</v>
      </c>
      <c r="AN58" s="375">
        <v>56130</v>
      </c>
      <c r="AO58" s="376">
        <v>56.5</v>
      </c>
      <c r="AP58" s="377">
        <v>48949</v>
      </c>
      <c r="AQ58" s="378">
        <v>11.5</v>
      </c>
      <c r="AR58" s="379">
        <v>45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3173935</v>
      </c>
      <c r="AN59" s="367">
        <v>124546</v>
      </c>
      <c r="AO59" s="368">
        <v>-25.1</v>
      </c>
      <c r="AP59" s="369">
        <v>92632</v>
      </c>
      <c r="AQ59" s="370">
        <v>-1.5</v>
      </c>
      <c r="AR59" s="371">
        <v>-23.6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1469854</v>
      </c>
      <c r="AN60" s="375">
        <v>57678</v>
      </c>
      <c r="AO60" s="376">
        <v>2.8</v>
      </c>
      <c r="AP60" s="377">
        <v>47978</v>
      </c>
      <c r="AQ60" s="378">
        <v>-2</v>
      </c>
      <c r="AR60" s="379">
        <v>4.8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2915902</v>
      </c>
      <c r="AN61" s="382">
        <v>111160</v>
      </c>
      <c r="AO61" s="383">
        <v>3</v>
      </c>
      <c r="AP61" s="384">
        <v>88827</v>
      </c>
      <c r="AQ61" s="385">
        <v>1.8</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1004019</v>
      </c>
      <c r="AN62" s="375">
        <v>38448</v>
      </c>
      <c r="AO62" s="376">
        <v>16.2</v>
      </c>
      <c r="AP62" s="377">
        <v>45889</v>
      </c>
      <c r="AQ62" s="378">
        <v>1.8</v>
      </c>
      <c r="AR62" s="379">
        <v>14.4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PgzSdlpEcuXZyU21oUKjEV536ha4t2a88mMO00CyKXApSTV6eOsMjxCK+8jxFvGqFOywx/7GRz14JgRsmEXgg==" saltValue="2SmZEvcaUmdEPEF1frgt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Uff4X61P8M+FV5NcEklzIXbj7gcrL/9uWAOq28qQzF3hFJEUgZ+KReKD1wD7N4gHMrTCbdG6+jH9h9JUjMpOSw==" saltValue="q7xUCmhn5490DoB30Vge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QWCYTmgUNhze9DRT2LQCmEAw40ydOfpPfLYtJlVY+BisymTFgVVSpXyWQRvIrM702+ceEwafIGgOkXVhe9/+kA==" saltValue="/cIPTy+I9EgMLlu9/7s6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15.11</v>
      </c>
      <c r="G47" s="12">
        <v>16.649999999999999</v>
      </c>
      <c r="H47" s="12">
        <v>16.54</v>
      </c>
      <c r="I47" s="12">
        <v>16.28</v>
      </c>
      <c r="J47" s="13">
        <v>15.91</v>
      </c>
    </row>
    <row r="48" spans="2:10" ht="57.75" customHeight="1" x14ac:dyDescent="0.15">
      <c r="B48" s="14"/>
      <c r="C48" s="1202" t="s">
        <v>4</v>
      </c>
      <c r="D48" s="1202"/>
      <c r="E48" s="1203"/>
      <c r="F48" s="15">
        <v>13.13</v>
      </c>
      <c r="G48" s="16">
        <v>12.75</v>
      </c>
      <c r="H48" s="16">
        <v>14.8</v>
      </c>
      <c r="I48" s="16">
        <v>8.49</v>
      </c>
      <c r="J48" s="17">
        <v>11.25</v>
      </c>
    </row>
    <row r="49" spans="2:10" ht="57.75" customHeight="1" thickBot="1" x14ac:dyDescent="0.2">
      <c r="B49" s="18"/>
      <c r="C49" s="1204" t="s">
        <v>5</v>
      </c>
      <c r="D49" s="1204"/>
      <c r="E49" s="1205"/>
      <c r="F49" s="19">
        <v>5.49</v>
      </c>
      <c r="G49" s="20">
        <v>0.3</v>
      </c>
      <c r="H49" s="20">
        <v>2.15</v>
      </c>
      <c r="I49" s="20" t="s">
        <v>560</v>
      </c>
      <c r="J49" s="21">
        <v>2.96</v>
      </c>
    </row>
    <row r="50" spans="2:10" ht="13.5" customHeight="1" x14ac:dyDescent="0.15"/>
  </sheetData>
  <sheetProtection algorithmName="SHA-512" hashValue="2JWGLlJ/zYufJ81W+nHus2GmR2GHokh/b/Z23HDTesNoWyK2663AnDSz5zG7UEFhalc+nyxEzlD7xRLHjbMODQ==" saltValue="/PuobL/+HF5yhUorp4te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2022-03-29T04:59:13Z</cp:lastPrinted>
  <dcterms:created xsi:type="dcterms:W3CDTF">2022-02-02T07:19:02Z</dcterms:created>
  <dcterms:modified xsi:type="dcterms:W3CDTF">2022-03-29T04:59:37Z</dcterms:modified>
  <cp:category/>
</cp:coreProperties>
</file>